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53244C7D-3DF1-45F7-81A3-8775CD45C001}" xr6:coauthVersionLast="47" xr6:coauthVersionMax="47" xr10:uidLastSave="{00000000-0000-0000-0000-000000000000}"/>
  <bookViews>
    <workbookView xWindow="-120" yWindow="-120" windowWidth="38640" windowHeight="21240" xr2:uid="{00000000-000D-0000-FFFF-FFFF00000000}"/>
  </bookViews>
  <sheets>
    <sheet name="Форма 1" sheetId="5" r:id="rId1"/>
    <sheet name="Коды программ" sheetId="4"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9" i="5" l="1"/>
  <c r="AI44" i="5"/>
  <c r="AI19" i="5"/>
  <c r="J49" i="5" l="1"/>
  <c r="K49" i="5"/>
  <c r="L49" i="5"/>
  <c r="M49" i="5"/>
  <c r="N49" i="5"/>
  <c r="O49" i="5"/>
  <c r="P49" i="5"/>
  <c r="Q49" i="5"/>
  <c r="R49" i="5"/>
  <c r="S49" i="5"/>
  <c r="V49" i="5"/>
  <c r="W49" i="5"/>
  <c r="X49" i="5"/>
  <c r="Y49" i="5"/>
  <c r="Z49" i="5"/>
  <c r="AA49" i="5"/>
  <c r="AB49" i="5"/>
  <c r="AC49" i="5"/>
  <c r="AD49" i="5"/>
  <c r="AE49" i="5"/>
  <c r="AF49" i="5"/>
  <c r="AG49" i="5"/>
  <c r="AI33" i="5" l="1"/>
  <c r="AI32" i="5"/>
  <c r="AI31" i="5"/>
  <c r="AI30" i="5"/>
  <c r="AI29" i="5"/>
  <c r="AI43" i="5"/>
  <c r="AI38" i="5"/>
  <c r="AI37" i="5"/>
  <c r="AI36" i="5"/>
  <c r="AI35" i="5"/>
  <c r="AI34" i="5"/>
  <c r="AI13" i="5"/>
  <c r="AI12" i="5"/>
  <c r="AI11" i="5"/>
  <c r="AI10" i="5"/>
  <c r="AI9" i="5"/>
  <c r="AI48" i="5"/>
  <c r="AI47" i="5"/>
  <c r="AI46" i="5"/>
  <c r="AI45" i="5"/>
  <c r="AI42" i="5"/>
  <c r="AI41" i="5"/>
  <c r="AI40" i="5"/>
  <c r="AI39" i="5"/>
  <c r="AI23" i="5"/>
  <c r="AI22" i="5"/>
  <c r="AI21" i="5"/>
  <c r="AI20" i="5"/>
  <c r="AI28" i="5"/>
  <c r="AI27" i="5"/>
  <c r="AI26" i="5"/>
  <c r="AI25" i="5"/>
  <c r="AI24" i="5"/>
  <c r="AI14" i="5"/>
  <c r="AI15" i="5"/>
  <c r="AI16" i="5"/>
  <c r="AI17" i="5"/>
  <c r="AI18" i="5"/>
  <c r="D38" i="5"/>
  <c r="D37" i="5"/>
  <c r="D36" i="5"/>
  <c r="D35" i="5"/>
  <c r="D34" i="5"/>
  <c r="D33" i="5" l="1"/>
  <c r="D32" i="5"/>
  <c r="D31" i="5"/>
  <c r="D30" i="5"/>
  <c r="D29" i="5"/>
  <c r="D28" i="5" l="1"/>
  <c r="D27" i="5"/>
  <c r="D26" i="5"/>
  <c r="D25" i="5"/>
  <c r="D24" i="5"/>
  <c r="D23" i="5"/>
  <c r="D22" i="5"/>
  <c r="D21" i="5"/>
  <c r="D20" i="5"/>
  <c r="D19" i="5"/>
  <c r="D18" i="5"/>
  <c r="D17" i="5"/>
  <c r="D16" i="5"/>
  <c r="D15" i="5"/>
  <c r="D14" i="5"/>
  <c r="D13" i="5"/>
  <c r="D12" i="5"/>
  <c r="D11" i="5"/>
  <c r="D10" i="5"/>
  <c r="D9" i="5"/>
  <c r="G1" i="5" l="1"/>
</calcChain>
</file>

<file path=xl/sharedStrings.xml><?xml version="1.0" encoding="utf-8"?>
<sst xmlns="http://schemas.openxmlformats.org/spreadsheetml/2006/main" count="1560" uniqueCount="1356">
  <si>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</si>
  <si>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</si>
  <si>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</si>
  <si>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</si>
  <si>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</si>
  <si>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</si>
  <si>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</si>
  <si>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</si>
  <si>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</si>
  <si>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</si>
  <si>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</si>
  <si>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</si>
  <si>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</si>
  <si>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</si>
  <si>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</si>
  <si>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</si>
  <si>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</si>
  <si>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</si>
  <si>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</si>
  <si>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</si>
  <si>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</si>
  <si>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</si>
  <si>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</si>
  <si>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</si>
  <si>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</si>
  <si>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</si>
  <si>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</si>
  <si>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</si>
  <si>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</si>
  <si>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</si>
  <si>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</si>
  <si>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</si>
  <si>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</si>
  <si>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</si>
  <si>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</si>
  <si>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</si>
  <si>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</si>
  <si>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</si>
  <si>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</si>
  <si>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</si>
  <si>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</si>
  <si>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</si>
  <si>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</si>
  <si>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</si>
  <si>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</si>
  <si>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</si>
  <si>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</si>
  <si>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</si>
  <si>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</si>
  <si>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</si>
  <si>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</si>
  <si>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</si>
  <si>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</si>
  <si>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</si>
  <si>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</si>
  <si>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</si>
  <si>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</si>
  <si>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</si>
  <si>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</si>
  <si>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</si>
  <si>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</si>
  <si>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</si>
  <si>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</si>
  <si>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</si>
  <si>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</si>
  <si>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</si>
  <si>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</si>
  <si>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</si>
  <si>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</si>
  <si>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</si>
  <si>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</si>
  <si>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</si>
  <si>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</si>
  <si>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</si>
  <si>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</si>
  <si>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</si>
  <si>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</si>
  <si>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</si>
  <si>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</si>
  <si>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</si>
  <si>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</si>
  <si>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</si>
  <si>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</si>
  <si>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</si>
  <si>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</si>
  <si>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</si>
  <si>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</si>
  <si>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</si>
  <si>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</si>
  <si>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</si>
  <si>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</si>
  <si>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</si>
  <si>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</si>
  <si>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</si>
  <si>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</si>
  <si>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</si>
  <si>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</si>
  <si>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</si>
  <si>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</si>
  <si>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</si>
  <si>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</si>
  <si>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</si>
  <si>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</si>
  <si>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</si>
  <si>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</si>
  <si>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</si>
  <si>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</si>
  <si>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</si>
  <si>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</si>
  <si>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</si>
  <si>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</si>
  <si>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</si>
  <si>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</si>
  <si>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</si>
  <si>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</si>
  <si>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</si>
  <si>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</si>
  <si>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</si>
  <si>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</si>
  <si>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</si>
  <si>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</si>
  <si>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</si>
  <si>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</si>
  <si>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</si>
  <si>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</si>
  <si>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</si>
  <si>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</si>
  <si>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</si>
  <si>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</si>
  <si>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</si>
  <si>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</si>
  <si>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</si>
  <si>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</si>
  <si>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</si>
  <si>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</si>
  <si>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</si>
  <si>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</si>
  <si>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</si>
  <si>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</si>
  <si>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</si>
  <si>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</si>
  <si>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</si>
  <si>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</si>
  <si>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</si>
  <si>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</si>
  <si>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</si>
  <si>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</si>
  <si>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</si>
  <si>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</si>
  <si>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</si>
  <si>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</si>
  <si>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</si>
  <si>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</si>
  <si>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</si>
  <si>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</si>
  <si>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</si>
  <si>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</si>
  <si>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</si>
  <si>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</si>
  <si>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</si>
  <si>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</si>
  <si>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</si>
  <si>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</si>
  <si>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</si>
  <si>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</si>
  <si>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</si>
  <si>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</si>
  <si>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</si>
  <si>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</si>
  <si>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</si>
  <si>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</si>
  <si>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</si>
  <si>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</si>
  <si>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</si>
  <si>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</si>
  <si>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</si>
  <si>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</si>
  <si>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</si>
  <si>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</si>
  <si>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</si>
  <si>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</si>
  <si>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</si>
  <si>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</si>
  <si>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</si>
  <si>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</si>
  <si>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</si>
  <si>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</si>
  <si>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</si>
  <si>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</si>
  <si>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</si>
  <si>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</si>
  <si>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</si>
  <si>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</si>
  <si>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</si>
  <si>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</si>
  <si>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</si>
  <si>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</si>
  <si>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</si>
  <si>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</si>
  <si>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</si>
  <si>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</si>
  <si>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</si>
  <si>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</si>
  <si>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</si>
  <si>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</si>
  <si>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</si>
  <si>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</si>
  <si>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</si>
  <si>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</si>
  <si>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</si>
  <si>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</si>
  <si>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</si>
  <si>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</si>
  <si>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</si>
  <si>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</si>
  <si>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</si>
  <si>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</si>
  <si>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</si>
  <si>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</si>
  <si>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</si>
  <si>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</si>
  <si>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</si>
  <si>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</si>
  <si>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</si>
  <si>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</si>
  <si>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</si>
  <si>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</si>
  <si>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</si>
  <si>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</si>
  <si>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</si>
  <si>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</si>
  <si>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</si>
  <si>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</si>
  <si>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</si>
  <si>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</si>
  <si>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</si>
  <si>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</si>
  <si>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</si>
  <si>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</si>
  <si>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</si>
  <si>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</si>
  <si>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</si>
  <si>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</si>
  <si>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</si>
  <si>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</si>
  <si>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</si>
  <si>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</si>
  <si>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</si>
  <si>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</si>
  <si>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</si>
  <si>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</si>
  <si>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</si>
  <si>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</si>
  <si>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</si>
  <si>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</si>
  <si>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</si>
  <si>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</si>
  <si>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</si>
  <si>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</si>
  <si>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</si>
  <si>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</si>
  <si>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</si>
  <si>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</si>
  <si>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</si>
  <si>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</si>
  <si>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</si>
  <si>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</si>
  <si>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</si>
  <si>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</si>
  <si>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</si>
  <si>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</si>
  <si>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</si>
  <si>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</si>
  <si>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</si>
  <si>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</si>
  <si>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</si>
  <si>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</si>
  <si>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</si>
  <si>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</si>
  <si>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</si>
  <si>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</si>
  <si>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</si>
  <si>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</si>
  <si>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</si>
  <si>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</si>
  <si>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</si>
  <si>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</si>
  <si>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</si>
  <si>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</si>
  <si>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</si>
  <si>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</si>
  <si>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</si>
  <si>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</si>
  <si>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</si>
  <si>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</si>
  <si>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</si>
  <si>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</si>
  <si>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</si>
  <si>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</si>
  <si>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</si>
  <si>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</si>
  <si>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</si>
  <si>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</si>
  <si>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</si>
  <si>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</si>
  <si>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</si>
  <si>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</si>
  <si>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</si>
  <si>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</si>
  <si>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</si>
  <si>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</si>
  <si>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</si>
  <si>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</si>
  <si>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</si>
  <si>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</si>
  <si>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</si>
  <si>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</si>
  <si>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</si>
  <si>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</si>
  <si>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</si>
  <si>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</si>
  <si>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</si>
  <si>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</si>
  <si>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</si>
  <si>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</si>
  <si>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</si>
  <si>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</si>
  <si>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</si>
  <si>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</si>
  <si>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</si>
  <si>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</si>
  <si>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</si>
  <si>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</si>
  <si>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</si>
  <si>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</si>
  <si>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</si>
  <si>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</si>
  <si>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</si>
  <si>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</si>
  <si>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</si>
  <si>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</si>
  <si>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</si>
  <si>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</si>
  <si>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</si>
  <si>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</si>
  <si>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</si>
  <si>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</si>
  <si>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</si>
  <si>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</si>
  <si>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</si>
  <si>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</si>
  <si>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</si>
  <si>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</si>
  <si>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</si>
  <si>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</si>
  <si>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</si>
  <si>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</si>
  <si>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</si>
  <si>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</si>
  <si>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</si>
  <si>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</si>
  <si>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</si>
  <si>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</si>
  <si>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</si>
  <si>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</si>
  <si>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</si>
  <si>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</si>
  <si>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</si>
  <si>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</si>
  <si>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</si>
  <si>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</si>
  <si>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</si>
  <si>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</si>
  <si>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</si>
  <si>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</si>
  <si>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</si>
  <si>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</si>
  <si>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</si>
  <si>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</si>
  <si>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</si>
  <si>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</si>
  <si>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</si>
  <si>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</si>
  <si>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</si>
  <si>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</si>
  <si>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</si>
  <si>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</si>
  <si>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</si>
  <si>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</si>
  <si>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</si>
  <si>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</si>
  <si>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</si>
  <si>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</si>
  <si>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</si>
  <si>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</si>
  <si>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</si>
  <si>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</si>
  <si>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</si>
  <si>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</si>
  <si>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</si>
  <si>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</si>
  <si>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</si>
  <si>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</si>
  <si>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</si>
  <si>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</si>
  <si>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</si>
  <si>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</si>
  <si>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</si>
  <si>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</si>
  <si>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</si>
  <si>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</si>
  <si>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</si>
  <si>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</si>
  <si>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</si>
  <si>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</si>
  <si>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</si>
  <si>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</si>
  <si>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</si>
  <si>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</si>
  <si>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</si>
  <si>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</si>
  <si>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</si>
  <si>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</si>
  <si>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</si>
  <si>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</si>
  <si>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</si>
  <si>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</si>
  <si>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</si>
  <si>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</si>
  <si>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</si>
  <si>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</si>
  <si>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</si>
  <si>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</si>
  <si>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</si>
  <si>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</si>
  <si>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</si>
  <si>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</si>
  <si>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</si>
  <si>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</si>
  <si>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</si>
  <si>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</si>
  <si>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</si>
  <si>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</si>
  <si>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</si>
  <si>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</si>
  <si>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</si>
  <si>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</si>
  <si>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</si>
  <si>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</si>
  <si>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</si>
  <si>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</si>
  <si>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</si>
  <si>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</si>
  <si>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</si>
  <si>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</si>
  <si>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</si>
  <si>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</si>
  <si>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</si>
  <si>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</si>
  <si>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</si>
  <si>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</si>
  <si>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</si>
  <si>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</si>
  <si>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</si>
  <si>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</si>
  <si>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</si>
  <si>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</si>
  <si>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</si>
  <si>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</si>
  <si>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</si>
  <si>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</si>
  <si>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</si>
  <si>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</si>
  <si>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</si>
  <si>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</si>
  <si>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</si>
  <si>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</si>
  <si>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</si>
  <si>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</si>
  <si>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</si>
  <si>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</si>
  <si>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</si>
  <si>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</si>
  <si>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</si>
  <si>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</si>
  <si>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</si>
  <si>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</si>
  <si>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</si>
  <si>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</si>
  <si>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</si>
  <si>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</si>
  <si>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</si>
  <si>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</si>
  <si>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</si>
  <si>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</si>
  <si>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</si>
  <si>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</si>
  <si>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</si>
  <si>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</si>
  <si>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</si>
  <si>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</si>
  <si>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</si>
  <si>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</si>
  <si>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</si>
  <si>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</si>
  <si>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</si>
  <si>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</si>
  <si>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</si>
  <si>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</si>
  <si>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</si>
  <si>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</si>
  <si>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</si>
  <si>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</si>
  <si>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</si>
  <si>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</si>
  <si>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</si>
  <si>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</si>
  <si>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</si>
  <si>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</si>
  <si>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</si>
  <si>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</si>
  <si>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</si>
  <si>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</si>
  <si>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</si>
  <si>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</si>
  <si>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</si>
  <si>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</si>
  <si>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</si>
  <si>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</si>
  <si>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</si>
  <si>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</si>
  <si>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</si>
  <si>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</si>
  <si>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</si>
  <si>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</si>
  <si>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</si>
  <si>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</si>
  <si>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</si>
  <si>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</si>
  <si>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</si>
  <si>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</si>
  <si>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</si>
  <si>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</si>
  <si>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</si>
  <si>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</si>
  <si>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</si>
  <si>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</si>
  <si>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</si>
  <si>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</si>
  <si>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</si>
  <si>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</si>
  <si>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</si>
  <si>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</si>
  <si>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</si>
  <si>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</si>
  <si>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</si>
  <si>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</si>
  <si>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</si>
  <si>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</si>
  <si>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</si>
  <si>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</si>
  <si>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</si>
  <si>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</si>
  <si>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</si>
  <si>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</si>
  <si>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</si>
  <si>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</si>
  <si>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</si>
  <si>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</si>
  <si>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</si>
  <si>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</si>
  <si>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</si>
  <si>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</si>
  <si>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</si>
  <si>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</si>
  <si>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</si>
  <si>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</si>
  <si>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</si>
  <si>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</si>
  <si>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</si>
  <si>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</si>
  <si>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</si>
  <si>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</si>
  <si>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</si>
  <si>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</si>
  <si>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</si>
  <si>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</si>
  <si>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</si>
  <si>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</si>
  <si>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</si>
  <si>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</si>
  <si>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</si>
  <si>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</si>
  <si>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</si>
  <si>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</si>
  <si>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</si>
  <si>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</si>
  <si>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</si>
  <si>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</si>
  <si>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</si>
  <si>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</si>
  <si>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</si>
  <si>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</si>
  <si>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</si>
  <si>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</si>
  <si>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</si>
  <si>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</si>
  <si>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</si>
  <si>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</si>
  <si>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</si>
  <si>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</si>
  <si>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</si>
  <si>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</si>
  <si>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</si>
  <si>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</si>
  <si>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</si>
  <si>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</si>
  <si>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</si>
  <si>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</si>
  <si>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</si>
  <si>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</si>
  <si>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</si>
  <si>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</si>
  <si>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</si>
  <si>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</si>
  <si>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</si>
  <si>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</si>
  <si>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</si>
  <si>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</si>
  <si>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</si>
  <si>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</si>
  <si>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</si>
  <si>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</si>
  <si>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</si>
  <si>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</si>
  <si>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</si>
  <si>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</si>
  <si>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</si>
  <si>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</si>
  <si>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</si>
  <si>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</si>
  <si>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</si>
  <si>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</si>
  <si>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</si>
  <si>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</si>
  <si>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</si>
  <si>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</si>
  <si>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</si>
  <si>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</si>
  <si>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</si>
  <si>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</si>
  <si>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</si>
  <si>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</si>
  <si>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</si>
  <si>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</si>
  <si>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</si>
  <si>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</si>
  <si>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</si>
  <si>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</si>
  <si>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</si>
  <si>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</si>
  <si>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</si>
  <si>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</si>
  <si>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</si>
  <si>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</si>
  <si>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</si>
  <si>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</si>
  <si>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</si>
  <si>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</si>
  <si>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</si>
  <si>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</si>
  <si>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</si>
  <si>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</si>
  <si>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</si>
  <si>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</si>
  <si>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</si>
  <si>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</si>
  <si>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</si>
  <si>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</si>
  <si>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</si>
  <si>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</si>
  <si>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</si>
  <si>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</si>
  <si>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</si>
  <si>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</si>
  <si>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</si>
  <si>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</si>
  <si>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</si>
  <si>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</si>
  <si>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</si>
  <si>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</si>
  <si>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</si>
  <si>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</si>
  <si>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</si>
  <si>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</si>
  <si>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</si>
  <si>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</si>
  <si>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</si>
  <si>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</si>
  <si>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</si>
  <si>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</si>
  <si>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</si>
  <si>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</si>
  <si>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</si>
  <si>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</si>
  <si>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</si>
  <si>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</si>
  <si>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</si>
  <si>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</si>
  <si>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</si>
  <si>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</si>
  <si>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</si>
  <si>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</si>
  <si>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</si>
  <si>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</si>
  <si>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</si>
  <si>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</si>
  <si>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</si>
  <si>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</si>
  <si>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</si>
  <si>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</si>
  <si>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</si>
  <si>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</si>
  <si>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</si>
  <si>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</si>
  <si>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</si>
  <si>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</si>
  <si>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</si>
  <si>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</si>
  <si>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</si>
  <si>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</si>
  <si>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</si>
  <si>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</si>
  <si>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</si>
  <si>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</si>
  <si>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</si>
  <si>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</si>
  <si>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</si>
  <si>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</si>
  <si>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</si>
  <si>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</si>
  <si>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</si>
  <si>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</si>
  <si>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</si>
  <si>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</si>
  <si>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</si>
  <si>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</si>
  <si>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</si>
  <si>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</si>
  <si>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</si>
  <si>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</si>
  <si>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</si>
  <si>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</si>
  <si>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</si>
  <si>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</si>
  <si>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</si>
  <si>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</si>
  <si>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</si>
  <si>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</si>
  <si>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</si>
  <si>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</si>
  <si>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</si>
  <si>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</si>
  <si>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</si>
  <si>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</si>
  <si>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</si>
  <si>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</si>
  <si>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</si>
  <si>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</si>
  <si>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</si>
  <si>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</si>
  <si>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</si>
  <si>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</si>
  <si>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</si>
  <si>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</si>
  <si>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</si>
  <si>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</si>
  <si>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</si>
  <si>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</si>
  <si>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</si>
  <si>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</si>
  <si>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</si>
  <si>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</si>
  <si>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</si>
  <si>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</si>
  <si>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</si>
  <si>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</si>
  <si>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</si>
  <si>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</si>
  <si>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</si>
  <si>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</si>
  <si>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</si>
  <si>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</si>
  <si>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</si>
  <si>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</si>
  <si>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</si>
  <si>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</si>
  <si>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</si>
  <si>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</si>
  <si>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</si>
  <si>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</si>
  <si>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</si>
  <si>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</si>
  <si>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</si>
  <si>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</si>
  <si>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</si>
  <si>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</si>
  <si>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</si>
  <si>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</si>
  <si>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</si>
  <si>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</si>
  <si>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</si>
  <si>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</si>
  <si>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</si>
  <si>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</si>
  <si>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</si>
  <si>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</si>
  <si>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</si>
  <si>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</si>
  <si>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</si>
  <si>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</si>
  <si>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</si>
  <si>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</si>
  <si>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</si>
  <si>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</si>
  <si>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</si>
  <si>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</si>
  <si>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</si>
  <si>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</si>
  <si>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</si>
  <si>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</si>
  <si>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</si>
  <si>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</si>
  <si>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</si>
  <si>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</si>
  <si>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</si>
  <si>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</si>
  <si>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</si>
  <si>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</si>
  <si>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</si>
  <si>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</si>
  <si>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</si>
  <si>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</si>
  <si>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</si>
  <si>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</si>
  <si>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</si>
  <si>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</si>
  <si>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</si>
  <si>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</si>
  <si>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</si>
  <si>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</si>
  <si>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</si>
  <si>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</si>
  <si>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</si>
  <si>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</si>
  <si>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</si>
  <si>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</si>
  <si>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</si>
  <si>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</si>
  <si>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</si>
  <si>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</si>
  <si>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</si>
  <si>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</si>
  <si>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</si>
  <si>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</si>
  <si>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</si>
  <si>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</si>
  <si>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</si>
  <si>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</si>
  <si>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</si>
  <si>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</si>
  <si>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</si>
  <si>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</si>
  <si>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</si>
  <si>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</si>
  <si>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</si>
  <si>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</si>
  <si>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</si>
  <si>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</si>
  <si>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</si>
  <si>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</si>
  <si>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</si>
  <si>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</si>
  <si>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</si>
  <si>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</si>
  <si>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</si>
  <si>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</si>
  <si>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</si>
  <si>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</si>
  <si>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</si>
  <si>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</si>
  <si>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</si>
  <si>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</si>
  <si>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</si>
  <si>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</si>
  <si>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</si>
  <si>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</si>
  <si>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</si>
  <si>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</si>
  <si>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</si>
  <si>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</si>
  <si>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</si>
  <si>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</si>
  <si>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</si>
  <si>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</si>
  <si>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</si>
  <si>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</si>
  <si>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</si>
  <si>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</si>
  <si>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</si>
  <si>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</si>
  <si>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</si>
  <si>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</si>
  <si>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</si>
  <si>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</si>
  <si>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</si>
  <si>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</si>
  <si>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</si>
  <si>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</si>
  <si>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</si>
  <si>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</si>
  <si>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</si>
  <si>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</si>
  <si>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</si>
  <si>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</si>
  <si>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</si>
  <si>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</si>
  <si>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</si>
  <si>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</si>
  <si>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</si>
  <si>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</si>
  <si>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</si>
  <si>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</si>
  <si>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</si>
  <si>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</si>
  <si>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</si>
  <si>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</si>
  <si>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</si>
  <si>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</si>
  <si>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</si>
  <si>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</si>
  <si>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</si>
  <si>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</si>
  <si>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</si>
  <si>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</si>
  <si>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</si>
  <si>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</si>
  <si>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</si>
  <si>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</si>
  <si>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</si>
  <si>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</si>
  <si>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</si>
  <si>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</si>
  <si>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</si>
  <si>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</si>
  <si>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</si>
  <si>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</si>
  <si>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</si>
  <si>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</si>
  <si>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</si>
  <si>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</si>
  <si>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</si>
  <si>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</si>
  <si>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</si>
  <si>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</si>
  <si>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</si>
  <si>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</si>
  <si>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</si>
  <si>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</si>
  <si>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</si>
  <si>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</si>
  <si>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</si>
  <si>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</si>
  <si>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</si>
  <si>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</si>
  <si>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</si>
  <si>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</si>
  <si>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</si>
  <si>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</si>
  <si>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</si>
  <si>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</si>
  <si>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</si>
  <si>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</si>
  <si>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</si>
  <si>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</si>
  <si>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</si>
  <si>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</si>
  <si>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</si>
  <si>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</si>
  <si>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</si>
  <si>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</si>
  <si>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</si>
  <si>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</si>
  <si>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</si>
  <si>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</si>
  <si>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</si>
  <si>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</si>
  <si>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</si>
  <si>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</si>
  <si>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</si>
  <si>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</si>
  <si>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</si>
  <si>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</si>
  <si>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</si>
  <si>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</si>
  <si>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</si>
  <si>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</si>
  <si>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</si>
  <si>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</si>
  <si>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</si>
  <si>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</si>
  <si>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</si>
  <si>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</si>
  <si>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</si>
  <si>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</si>
  <si>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</si>
  <si>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</si>
  <si>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</si>
  <si>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</si>
  <si>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</si>
  <si>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</si>
  <si>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</si>
  <si>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</si>
  <si>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</si>
  <si>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</si>
  <si>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</si>
  <si>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</si>
  <si>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</si>
  <si>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</si>
  <si>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</si>
  <si>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</si>
  <si>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</si>
  <si>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</si>
  <si>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</si>
  <si>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</si>
  <si>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</si>
  <si>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</si>
  <si>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</si>
  <si>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</si>
  <si>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</si>
  <si>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</si>
  <si>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</si>
  <si>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</si>
  <si>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</si>
  <si>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</si>
  <si>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</si>
  <si>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</si>
  <si>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</si>
  <si>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</si>
  <si>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</si>
  <si>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</si>
  <si>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</si>
  <si>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</si>
  <si>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</si>
  <si>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</si>
  <si>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</si>
  <si>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</si>
  <si>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</si>
  <si>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</si>
  <si>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</si>
  <si>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</si>
  <si>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</si>
  <si>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</si>
  <si>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</si>
  <si>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</si>
  <si>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</si>
  <si>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</si>
  <si>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</si>
  <si>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</si>
  <si>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</si>
  <si>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</si>
  <si>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</si>
  <si>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</si>
  <si>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</si>
  <si>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</si>
  <si>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</si>
  <si>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</si>
  <si>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</si>
  <si>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</si>
  <si>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</si>
  <si>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</si>
  <si>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</si>
  <si>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</si>
  <si>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</si>
  <si>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</si>
  <si>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</si>
  <si>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</si>
  <si>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</si>
  <si>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</si>
  <si>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</si>
  <si>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</si>
  <si>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</si>
  <si>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</si>
  <si>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</si>
  <si>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</si>
  <si>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</si>
  <si>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</si>
  <si>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</si>
  <si>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</si>
  <si>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</si>
  <si>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</si>
  <si>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</si>
  <si>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</si>
  <si>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</si>
  <si>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</si>
  <si>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</si>
  <si>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</si>
  <si>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</si>
  <si>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</si>
  <si>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</si>
  <si>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</si>
  <si>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</si>
  <si>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</si>
  <si>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</si>
  <si>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</si>
  <si>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</si>
  <si>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</si>
  <si>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</si>
  <si>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</si>
  <si>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</si>
  <si>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</si>
  <si>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</si>
  <si>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</si>
  <si>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</si>
  <si>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</si>
  <si>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</si>
  <si>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</si>
  <si>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</si>
  <si>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</si>
  <si>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</si>
  <si>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</si>
  <si>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</si>
  <si>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</si>
  <si>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</si>
  <si>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</si>
  <si>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</si>
  <si>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</si>
  <si>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</si>
  <si>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</si>
  <si>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</si>
  <si>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</si>
  <si>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</si>
  <si>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</si>
  <si>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</si>
  <si>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</si>
  <si>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</si>
  <si>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</si>
  <si>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</si>
  <si>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</si>
  <si>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</si>
  <si>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</si>
  <si>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</si>
  <si>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</si>
  <si>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</si>
  <si>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</si>
  <si>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</si>
  <si>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</si>
  <si>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</si>
  <si>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</si>
  <si>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</si>
  <si>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</si>
  <si>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</si>
  <si>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</si>
  <si>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</si>
  <si>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</si>
  <si>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</si>
  <si>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</si>
  <si>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</si>
  <si>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</si>
  <si>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</si>
  <si>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</si>
  <si>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</si>
  <si>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</si>
  <si>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</si>
  <si>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</si>
  <si>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</si>
  <si>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</si>
  <si>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</si>
  <si>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</si>
  <si>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</si>
  <si>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</si>
  <si>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</si>
  <si>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</si>
  <si>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</si>
  <si>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</si>
  <si>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</si>
  <si>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</si>
  <si>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</si>
  <si>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</si>
  <si>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</si>
  <si>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</si>
  <si>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</si>
  <si>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</si>
  <si>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</si>
  <si>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</si>
  <si>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</si>
  <si>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</si>
  <si>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</si>
  <si>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</si>
  <si>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</si>
  <si>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</si>
  <si>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</si>
  <si>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</si>
  <si>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</si>
  <si>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</si>
  <si>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</si>
  <si>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</si>
  <si>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</si>
  <si>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</si>
  <si>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</si>
  <si>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</si>
  <si>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</si>
  <si>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</si>
  <si>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</si>
  <si>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</si>
  <si>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</si>
  <si>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</si>
  <si>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</si>
  <si>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</si>
  <si>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</si>
  <si>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</si>
  <si>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</si>
  <si>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</si>
  <si>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</si>
  <si>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</si>
  <si>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</si>
  <si>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</si>
  <si>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</si>
  <si>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</si>
  <si>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</si>
  <si>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</si>
  <si>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</si>
  <si>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</si>
  <si>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</si>
  <si>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</si>
  <si>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</si>
  <si>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</si>
  <si>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</si>
  <si>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</si>
  <si>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</si>
  <si>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</si>
  <si>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</si>
  <si>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</si>
  <si>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</si>
  <si>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</si>
  <si>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</si>
  <si>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</si>
  <si>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</si>
  <si>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</si>
  <si>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</si>
  <si>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</si>
  <si>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</si>
  <si>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</si>
  <si>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</si>
  <si>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</si>
  <si>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</si>
  <si>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</si>
  <si>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</si>
  <si>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</si>
  <si>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</si>
  <si>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</si>
  <si>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</si>
  <si>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</si>
  <si>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</si>
  <si>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</si>
  <si>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</si>
  <si>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</si>
  <si>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</si>
  <si>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</si>
  <si>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</si>
  <si>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</si>
  <si>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</si>
  <si>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</si>
  <si>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</si>
  <si>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</si>
  <si>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</si>
  <si>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</si>
  <si>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</si>
  <si>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</si>
  <si>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</si>
  <si>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</si>
  <si>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</si>
  <si>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</si>
  <si>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</si>
  <si>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</si>
  <si>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</si>
  <si>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</si>
  <si>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</si>
  <si>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</si>
  <si>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</si>
  <si>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</si>
  <si>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</si>
  <si>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</si>
  <si>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</si>
  <si>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</si>
  <si>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</si>
  <si>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</si>
  <si>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</si>
  <si>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</si>
  <si>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</si>
  <si>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</si>
  <si>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</si>
  <si>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</si>
  <si>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</si>
  <si>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</si>
  <si>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</si>
  <si>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</si>
  <si>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</si>
  <si>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</si>
  <si>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</si>
  <si>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</si>
  <si>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</si>
  <si>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</si>
  <si>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</si>
  <si>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</si>
  <si>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</si>
  <si>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</si>
  <si>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</si>
  <si>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</si>
  <si>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</si>
  <si>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</si>
  <si>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</si>
  <si>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</si>
  <si>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</si>
  <si>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</si>
  <si>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</si>
  <si>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</si>
  <si>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</si>
  <si>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</si>
  <si>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</si>
  <si>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</si>
  <si>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</si>
  <si>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</si>
  <si>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</si>
  <si>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</si>
  <si>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</si>
  <si>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</si>
  <si>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</si>
  <si>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</si>
  <si>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</si>
  <si>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</si>
  <si>
    <t xml:space="preserve">Суммарный выпуск 
в 2022 год (человек)
</t>
  </si>
  <si>
    <t>Северо-Кавказский федеральный округ</t>
  </si>
  <si>
    <t>Хасанова Яхита Ахмедовна</t>
  </si>
  <si>
    <t>Зав.практики</t>
  </si>
  <si>
    <t>yahita.hasanova1963@mail.ru</t>
  </si>
  <si>
    <t>8(928)736-70-77</t>
  </si>
  <si>
    <t xml:space="preserve"> </t>
  </si>
  <si>
    <r>
      <t xml:space="preserve">Наименование профессии, специальности
</t>
    </r>
    <r>
      <rPr>
        <b/>
        <i/>
        <sz val="16"/>
        <color theme="1"/>
        <rFont val="Times New Roman"/>
        <family val="1"/>
        <charset val="204"/>
      </rPr>
      <t>(добавляется автоматически при корректном вводе кода)</t>
    </r>
  </si>
  <si>
    <t xml:space="preserve">консультация выпускников об имебщихся возможностях по трудоустройству-2 ; формирование банка вокансий-2 ; </t>
  </si>
  <si>
    <t xml:space="preserve">консультация выпускников об имебщихся возможностях по трудоустройству-2; формирование банка вокансий-5; </t>
  </si>
  <si>
    <t xml:space="preserve">консультация выпускников об имебщихся возможностях по трудоустройству-3 ; формирование банка вокансий-5; </t>
  </si>
  <si>
    <t xml:space="preserve">консультация выпускников об имебщихся возможностях по трудоустройству-7; формирование банка вокансий-6; </t>
  </si>
  <si>
    <t xml:space="preserve">консультация выпускников об имебщихся возможностях по трудоустройству-2; формирование банка вокансий-7 </t>
  </si>
  <si>
    <t xml:space="preserve">консультация выпускников об имебщихся возможностях по трудоустройству-1. </t>
  </si>
  <si>
    <t xml:space="preserve">консультация выпускников об имебщихся возможностях по трудоустройству-9; формирование банка вокансий-5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</si>
</sst>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
      <sz val="8"/>
      <name val="Calibri"/>
      <family val="2"/>
      <scheme val="minor"/>
    </font>
    <font>
      <u/>
      <sz val="7.6"/>
      <color theme="10"/>
      <name val="Calibri"/>
      <family val="2"/>
    </font>
    <font>
      <sz val="8"/>
      <color theme="1"/>
      <name val="Times New Roman"/>
      <family val="1"/>
      <charset val="204"/>
    </font>
    <font>
      <u/>
      <sz val="16"/>
      <color theme="10"/>
      <name val="Calibri"/>
      <family val="2"/>
    </font>
    <font>
      <sz val="18"/>
      <color theme="1"/>
      <name val="Times New Roman"/>
      <family val="1"/>
      <charset val="204"/>
    </font>
    <font>
      <b/>
      <i/>
      <sz val="16"/>
      <color theme="1"/>
      <name val="Times New Roman"/>
      <family val="1"/>
      <charset val="204"/>
    </font>
    <font>
      <i/>
      <sz val="16"/>
      <color theme="1"/>
      <name val="Times New Roman"/>
      <family val="1"/>
      <charset val="204"/>
    </font>
    <font>
      <sz val="16"/>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93">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0" fontId="3" fillId="0" borderId="0" xfId="1" applyFont="1" applyAlignment="1">
      <alignment horizontal="center" vertical="center"/>
    </xf>
    <xf numFmtId="0" fontId="5" fillId="0" borderId="7" xfId="1" applyFont="1" applyBorder="1" applyAlignment="1">
      <alignment horizontal="center" vertical="top" wrapText="1"/>
    </xf>
    <xf numFmtId="0" fontId="5" fillId="0" borderId="0" xfId="1" applyFont="1" applyAlignment="1">
      <alignment horizontal="center" vertical="top" wrapText="1"/>
    </xf>
    <xf numFmtId="49" fontId="5" fillId="0" borderId="0" xfId="1" applyNumberFormat="1" applyFont="1" applyAlignment="1">
      <alignment horizontal="center" vertical="top"/>
    </xf>
    <xf numFmtId="0" fontId="16" fillId="0" borderId="0" xfId="1" applyFont="1"/>
    <xf numFmtId="0" fontId="17" fillId="0" borderId="1" xfId="2" applyFont="1" applyBorder="1" applyAlignment="1" applyProtection="1">
      <alignment horizontal="center" wrapText="1"/>
    </xf>
    <xf numFmtId="0" fontId="4" fillId="0" borderId="1" xfId="1" applyFont="1" applyBorder="1" applyAlignment="1">
      <alignment horizontal="center" wrapText="1"/>
    </xf>
    <xf numFmtId="0" fontId="3" fillId="0" borderId="1" xfId="1" applyFont="1" applyBorder="1" applyAlignment="1">
      <alignment horizontal="center" vertical="center" wrapText="1"/>
    </xf>
    <xf numFmtId="3" fontId="3" fillId="0" borderId="0" xfId="1" applyNumberFormat="1" applyFont="1"/>
    <xf numFmtId="0" fontId="18" fillId="0" borderId="0" xfId="1" applyFont="1" applyAlignment="1">
      <alignment vertical="top" wrapText="1"/>
    </xf>
    <xf numFmtId="1" fontId="18" fillId="0" borderId="0" xfId="1" applyNumberFormat="1" applyFont="1" applyAlignment="1">
      <alignment horizontal="center" vertical="center"/>
    </xf>
    <xf numFmtId="0" fontId="18" fillId="0" borderId="0" xfId="1" applyFont="1" applyAlignment="1">
      <alignment horizontal="center" vertical="center" wrapText="1"/>
    </xf>
    <xf numFmtId="0" fontId="4" fillId="0" borderId="6" xfId="1" applyFont="1" applyBorder="1" applyAlignment="1">
      <alignment horizontal="center" vertical="top" wrapText="1"/>
    </xf>
    <xf numFmtId="0" fontId="3" fillId="2" borderId="0" xfId="1" applyFont="1" applyFill="1"/>
    <xf numFmtId="49" fontId="5" fillId="2" borderId="1" xfId="1" applyNumberFormat="1" applyFont="1" applyFill="1" applyBorder="1" applyAlignment="1">
      <alignment horizontal="center" vertical="top" wrapText="1"/>
    </xf>
    <xf numFmtId="49" fontId="5" fillId="2" borderId="1" xfId="1" applyNumberFormat="1" applyFont="1" applyFill="1" applyBorder="1" applyAlignment="1">
      <alignment horizontal="center" vertical="top"/>
    </xf>
    <xf numFmtId="1" fontId="18" fillId="2" borderId="0" xfId="1" applyNumberFormat="1" applyFont="1" applyFill="1" applyAlignment="1">
      <alignment horizontal="center" vertical="center"/>
    </xf>
    <xf numFmtId="0" fontId="5" fillId="2" borderId="0" xfId="1" applyFont="1" applyFill="1" applyAlignment="1">
      <alignment horizontal="left"/>
    </xf>
    <xf numFmtId="49" fontId="20" fillId="0" borderId="3" xfId="1" applyNumberFormat="1" applyFont="1" applyBorder="1" applyAlignment="1">
      <alignment horizontal="center" vertical="top" wrapText="1"/>
    </xf>
    <xf numFmtId="0" fontId="5" fillId="3" borderId="1" xfId="1" applyFont="1" applyFill="1" applyBorder="1" applyAlignment="1">
      <alignment horizontal="center" vertical="top" wrapText="1"/>
    </xf>
    <xf numFmtId="49" fontId="2" fillId="3" borderId="1" xfId="0" applyNumberFormat="1" applyFont="1" applyFill="1" applyBorder="1" applyAlignment="1">
      <alignment horizontal="center" vertical="center" wrapText="1"/>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1" fontId="3" fillId="3" borderId="1" xfId="1" applyNumberFormat="1" applyFont="1" applyFill="1" applyBorder="1" applyAlignment="1">
      <alignment horizontal="center" vertical="center"/>
    </xf>
    <xf numFmtId="1" fontId="5" fillId="3" borderId="1" xfId="1"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1" fontId="5" fillId="3" borderId="1" xfId="1" applyNumberFormat="1" applyFont="1" applyFill="1" applyBorder="1" applyAlignment="1">
      <alignment horizontal="center" vertical="top" wrapText="1"/>
    </xf>
    <xf numFmtId="0" fontId="3" fillId="3" borderId="0" xfId="1" applyFont="1" applyFill="1"/>
    <xf numFmtId="0" fontId="5" fillId="3" borderId="1" xfId="1" applyFont="1" applyFill="1" applyBorder="1" applyAlignment="1">
      <alignment vertical="top" wrapText="1"/>
    </xf>
    <xf numFmtId="1" fontId="5" fillId="3" borderId="1" xfId="1" applyNumberFormat="1" applyFont="1" applyFill="1" applyBorder="1" applyAlignment="1">
      <alignment horizontal="center" vertical="top"/>
    </xf>
    <xf numFmtId="49" fontId="2" fillId="3" borderId="1" xfId="0" applyNumberFormat="1" applyFont="1" applyFill="1" applyBorder="1" applyAlignment="1">
      <alignment horizontal="center" vertical="center"/>
    </xf>
    <xf numFmtId="0" fontId="2" fillId="3" borderId="1" xfId="0" applyFont="1" applyFill="1" applyBorder="1"/>
    <xf numFmtId="0" fontId="5" fillId="3" borderId="1" xfId="0" applyFont="1" applyFill="1" applyBorder="1"/>
    <xf numFmtId="1" fontId="21" fillId="3" borderId="1" xfId="1" applyNumberFormat="1" applyFont="1" applyFill="1" applyBorder="1" applyAlignment="1">
      <alignment horizontal="center" vertical="center"/>
    </xf>
    <xf numFmtId="0" fontId="5" fillId="3" borderId="1" xfId="0" applyFont="1" applyFill="1" applyBorder="1" applyAlignment="1">
      <alignment wrapText="1"/>
    </xf>
    <xf numFmtId="1" fontId="4" fillId="3" borderId="1" xfId="1" applyNumberFormat="1" applyFont="1" applyFill="1" applyBorder="1" applyAlignment="1">
      <alignment horizontal="center" vertical="top"/>
    </xf>
    <xf numFmtId="0" fontId="4" fillId="3" borderId="1" xfId="1" applyFont="1" applyFill="1" applyBorder="1" applyAlignment="1">
      <alignment horizontal="center" vertical="top" wrapText="1"/>
    </xf>
    <xf numFmtId="0" fontId="2" fillId="3" borderId="0" xfId="0" applyFont="1" applyFill="1" applyAlignment="1">
      <alignment horizontal="center" vertical="center" wrapText="1"/>
    </xf>
    <xf numFmtId="0" fontId="5" fillId="3" borderId="0" xfId="1" applyFont="1" applyFill="1" applyAlignment="1">
      <alignment horizontal="center" vertical="center"/>
    </xf>
    <xf numFmtId="0" fontId="2" fillId="3" borderId="1" xfId="0" applyFont="1" applyFill="1" applyBorder="1" applyAlignment="1">
      <alignment horizontal="center" vertical="center" wrapText="1"/>
    </xf>
    <xf numFmtId="49" fontId="2" fillId="3" borderId="0" xfId="0" applyNumberFormat="1" applyFont="1" applyFill="1" applyAlignment="1">
      <alignment horizontal="center" vertical="center"/>
    </xf>
    <xf numFmtId="3" fontId="4" fillId="3" borderId="1" xfId="1" applyNumberFormat="1" applyFont="1" applyFill="1" applyBorder="1" applyAlignment="1">
      <alignment horizontal="center" vertical="center" wrapText="1"/>
    </xf>
    <xf numFmtId="3" fontId="4" fillId="3" borderId="1" xfId="1" applyNumberFormat="1" applyFont="1" applyFill="1" applyBorder="1" applyAlignment="1">
      <alignment horizontal="center" vertical="center"/>
    </xf>
    <xf numFmtId="0" fontId="5" fillId="3" borderId="1" xfId="1" applyFont="1" applyFill="1" applyBorder="1" applyAlignment="1">
      <alignment horizontal="center" vertical="center" wrapText="1"/>
    </xf>
    <xf numFmtId="0" fontId="7"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4" fillId="0" borderId="2" xfId="1" applyFont="1" applyBorder="1" applyAlignment="1">
      <alignment horizontal="center" vertical="top" wrapText="1"/>
    </xf>
    <xf numFmtId="49" fontId="9" fillId="0" borderId="5" xfId="1" applyNumberFormat="1" applyFont="1" applyBorder="1" applyAlignment="1">
      <alignment horizontal="center" vertical="center" wrapText="1"/>
    </xf>
    <xf numFmtId="3" fontId="3" fillId="3" borderId="1" xfId="1" applyNumberFormat="1" applyFont="1" applyFill="1" applyBorder="1" applyAlignment="1">
      <alignment horizontal="center" vertical="center" wrapText="1"/>
    </xf>
    <xf numFmtId="3" fontId="5" fillId="3"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xf>
    <xf numFmtId="3" fontId="21" fillId="3" borderId="1" xfId="1" applyNumberFormat="1" applyFont="1" applyFill="1" applyBorder="1" applyAlignment="1">
      <alignment horizontal="center" vertical="center"/>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Downloads\01.01.2022&#1075;\Forma_Obnovliennaia_viersiia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1\Downloads\26.08.22%20&#1075;\Forma_Obnovliennaia_viersiia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1"/>
      <sheetName val="Коды программ"/>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hita.hasanova1963@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6"/>
  <sheetViews>
    <sheetView tabSelected="1" topLeftCell="A34" zoomScale="60" zoomScaleNormal="60" workbookViewId="0">
      <selection activeCell="J53" sqref="J53"/>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6" width="8.85546875" style="2" customWidth="1"/>
    <col min="7" max="7" width="39.28515625" style="2" customWidth="1"/>
    <col min="8" max="8" width="27.42578125" style="2" customWidth="1"/>
    <col min="9" max="10" width="21.85546875" style="2" customWidth="1"/>
    <col min="11" max="11" width="22.5703125" style="2" customWidth="1"/>
    <col min="12" max="12" width="14.42578125" style="2" customWidth="1"/>
    <col min="13" max="13" width="18.140625" style="2" customWidth="1"/>
    <col min="14" max="14" width="15.85546875" style="2" customWidth="1"/>
    <col min="15" max="15" width="19.42578125" style="2" customWidth="1"/>
    <col min="16" max="16" width="33" style="2" customWidth="1"/>
    <col min="17" max="18" width="18.28515625" style="2" customWidth="1"/>
    <col min="19" max="19" width="21" style="2" customWidth="1"/>
    <col min="20" max="20" width="22" style="2" customWidth="1"/>
    <col min="21" max="21" width="21.5703125" style="2" customWidth="1"/>
    <col min="22" max="22" width="20.28515625" style="2" customWidth="1"/>
    <col min="23" max="24" width="18.28515625" style="2" customWidth="1"/>
    <col min="25" max="26" width="20" style="2" customWidth="1"/>
    <col min="27" max="27" width="23.140625" style="2" customWidth="1"/>
    <col min="28" max="28" width="20" style="36" customWidth="1"/>
    <col min="29" max="29" width="18.140625" style="2" customWidth="1"/>
    <col min="30" max="30" width="20" style="2" customWidth="1"/>
    <col min="31" max="31" width="15.28515625" style="2" customWidth="1"/>
    <col min="32" max="32" width="35" style="2" customWidth="1"/>
    <col min="33" max="33" width="15.5703125" style="2" customWidth="1"/>
    <col min="34" max="35" width="53" style="2" customWidth="1"/>
    <col min="36" max="16384" width="9.140625" style="2"/>
  </cols>
  <sheetData>
    <row r="1" spans="1:35" x14ac:dyDescent="0.3">
      <c r="G1" s="23">
        <f>MATCH("01",E9:E13,0)</f>
        <v>1</v>
      </c>
      <c r="AI1" s="22" t="s">
        <v>1335</v>
      </c>
    </row>
    <row r="2" spans="1:35" ht="20.25" x14ac:dyDescent="0.3">
      <c r="A2" s="8"/>
    </row>
    <row r="3" spans="1:35" ht="192.95" customHeight="1" x14ac:dyDescent="0.3">
      <c r="A3" s="67" t="s">
        <v>1340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5" spans="1:35" s="3" customFormat="1" ht="42.75" customHeight="1" x14ac:dyDescent="0.25">
      <c r="A5" s="70" t="s">
        <v>1323</v>
      </c>
      <c r="B5" s="70" t="s">
        <v>1339</v>
      </c>
      <c r="C5" s="70" t="s">
        <v>1325</v>
      </c>
      <c r="D5" s="85" t="s">
        <v>1348</v>
      </c>
      <c r="E5" s="70" t="s">
        <v>8</v>
      </c>
      <c r="F5" s="13"/>
      <c r="G5" s="70" t="s">
        <v>1324</v>
      </c>
      <c r="H5" s="72" t="s">
        <v>1341</v>
      </c>
      <c r="I5" s="74" t="s">
        <v>1338</v>
      </c>
      <c r="J5" s="75"/>
      <c r="K5" s="75"/>
      <c r="L5" s="75"/>
      <c r="M5" s="75"/>
      <c r="N5" s="75"/>
      <c r="O5" s="75"/>
      <c r="P5" s="75"/>
      <c r="Q5" s="75"/>
      <c r="R5" s="75"/>
      <c r="S5" s="75"/>
      <c r="T5" s="75"/>
      <c r="U5" s="75"/>
      <c r="V5" s="75"/>
      <c r="W5" s="75"/>
      <c r="X5" s="75"/>
      <c r="Y5" s="75"/>
      <c r="Z5" s="75"/>
      <c r="AA5" s="75"/>
      <c r="AB5" s="75"/>
      <c r="AC5" s="75"/>
      <c r="AD5" s="75"/>
      <c r="AE5" s="75"/>
      <c r="AF5" s="75"/>
      <c r="AG5" s="88"/>
      <c r="AH5" s="68" t="s">
        <v>1334</v>
      </c>
      <c r="AI5" s="83" t="s">
        <v>1326</v>
      </c>
    </row>
    <row r="6" spans="1:35" s="3" customFormat="1" ht="51.75" customHeight="1" x14ac:dyDescent="0.25">
      <c r="A6" s="71"/>
      <c r="B6" s="71"/>
      <c r="C6" s="71"/>
      <c r="D6" s="86"/>
      <c r="E6" s="71"/>
      <c r="F6" s="24"/>
      <c r="G6" s="71"/>
      <c r="H6" s="72"/>
      <c r="I6" s="79" t="s">
        <v>9</v>
      </c>
      <c r="J6" s="80"/>
      <c r="K6" s="80"/>
      <c r="L6" s="80"/>
      <c r="M6" s="80"/>
      <c r="N6" s="81"/>
      <c r="O6" s="76" t="s">
        <v>730</v>
      </c>
      <c r="P6" s="77"/>
      <c r="Q6" s="78"/>
      <c r="R6" s="76" t="s">
        <v>735</v>
      </c>
      <c r="S6" s="77"/>
      <c r="T6" s="77"/>
      <c r="U6" s="78"/>
      <c r="V6" s="79" t="s">
        <v>733</v>
      </c>
      <c r="W6" s="80"/>
      <c r="X6" s="80"/>
      <c r="Y6" s="80"/>
      <c r="Z6" s="80"/>
      <c r="AA6" s="81"/>
      <c r="AB6" s="74" t="s">
        <v>1336</v>
      </c>
      <c r="AC6" s="75"/>
      <c r="AD6" s="75"/>
      <c r="AE6" s="75"/>
      <c r="AF6" s="75"/>
      <c r="AG6" s="75"/>
      <c r="AH6" s="69"/>
      <c r="AI6" s="83"/>
    </row>
    <row r="7" spans="1:35" s="4" customFormat="1" ht="255.75" customHeight="1" x14ac:dyDescent="0.25">
      <c r="A7" s="71"/>
      <c r="B7" s="71"/>
      <c r="C7" s="71"/>
      <c r="D7" s="87"/>
      <c r="E7" s="71"/>
      <c r="F7" s="24"/>
      <c r="G7" s="71"/>
      <c r="H7" s="73"/>
      <c r="I7" s="9" t="s">
        <v>1328</v>
      </c>
      <c r="J7" s="41" t="s">
        <v>731</v>
      </c>
      <c r="K7" s="18" t="s">
        <v>737</v>
      </c>
      <c r="L7" s="9" t="s">
        <v>742</v>
      </c>
      <c r="M7" s="10" t="s">
        <v>1329</v>
      </c>
      <c r="N7" s="16" t="s">
        <v>691</v>
      </c>
      <c r="O7" s="14" t="s">
        <v>720</v>
      </c>
      <c r="P7" s="17" t="s">
        <v>726</v>
      </c>
      <c r="Q7" s="16" t="s">
        <v>690</v>
      </c>
      <c r="R7" s="16" t="s">
        <v>740</v>
      </c>
      <c r="S7" s="13" t="s">
        <v>732</v>
      </c>
      <c r="T7" s="35" t="s">
        <v>1330</v>
      </c>
      <c r="U7" s="13" t="s">
        <v>739</v>
      </c>
      <c r="V7" s="16" t="s">
        <v>727</v>
      </c>
      <c r="W7" s="16" t="s">
        <v>724</v>
      </c>
      <c r="X7" s="16" t="s">
        <v>1331</v>
      </c>
      <c r="Y7" s="16" t="s">
        <v>1332</v>
      </c>
      <c r="Z7" s="16" t="s">
        <v>1333</v>
      </c>
      <c r="AA7" s="16" t="s">
        <v>1337</v>
      </c>
      <c r="AB7" s="37" t="s">
        <v>728</v>
      </c>
      <c r="AC7" s="15" t="s">
        <v>741</v>
      </c>
      <c r="AD7" s="15" t="s">
        <v>729</v>
      </c>
      <c r="AE7" s="15" t="s">
        <v>736</v>
      </c>
      <c r="AF7" s="15" t="s">
        <v>738</v>
      </c>
      <c r="AG7" s="15" t="s">
        <v>734</v>
      </c>
      <c r="AH7" s="69"/>
      <c r="AI7" s="83"/>
    </row>
    <row r="8" spans="1:35" s="4" customFormat="1" ht="18.75" customHeight="1" x14ac:dyDescent="0.25">
      <c r="A8" s="6" t="s">
        <v>10</v>
      </c>
      <c r="B8" s="6" t="s">
        <v>11</v>
      </c>
      <c r="C8" s="6" t="s">
        <v>12</v>
      </c>
      <c r="D8" s="6" t="s">
        <v>13</v>
      </c>
      <c r="E8" s="6" t="s">
        <v>14</v>
      </c>
      <c r="F8" s="6"/>
      <c r="G8" s="6" t="s">
        <v>692</v>
      </c>
      <c r="H8" s="6" t="s">
        <v>693</v>
      </c>
      <c r="I8" s="6" t="s">
        <v>694</v>
      </c>
      <c r="J8" s="6" t="s">
        <v>695</v>
      </c>
      <c r="K8" s="6" t="s">
        <v>696</v>
      </c>
      <c r="L8" s="6" t="s">
        <v>697</v>
      </c>
      <c r="M8" s="6" t="s">
        <v>698</v>
      </c>
      <c r="N8" s="6" t="s">
        <v>699</v>
      </c>
      <c r="O8" s="6" t="s">
        <v>700</v>
      </c>
      <c r="P8" s="6" t="s">
        <v>701</v>
      </c>
      <c r="Q8" s="6" t="s">
        <v>702</v>
      </c>
      <c r="R8" s="6" t="s">
        <v>703</v>
      </c>
      <c r="S8" s="6" t="s">
        <v>704</v>
      </c>
      <c r="T8" s="6" t="s">
        <v>705</v>
      </c>
      <c r="U8" s="6" t="s">
        <v>706</v>
      </c>
      <c r="V8" s="6" t="s">
        <v>707</v>
      </c>
      <c r="W8" s="6" t="s">
        <v>708</v>
      </c>
      <c r="X8" s="6" t="s">
        <v>709</v>
      </c>
      <c r="Y8" s="6" t="s">
        <v>710</v>
      </c>
      <c r="Z8" s="6" t="s">
        <v>711</v>
      </c>
      <c r="AA8" s="6" t="s">
        <v>712</v>
      </c>
      <c r="AB8" s="38" t="s">
        <v>713</v>
      </c>
      <c r="AC8" s="6" t="s">
        <v>714</v>
      </c>
      <c r="AD8" s="6" t="s">
        <v>715</v>
      </c>
      <c r="AE8" s="6" t="s">
        <v>716</v>
      </c>
      <c r="AF8" s="6" t="s">
        <v>717</v>
      </c>
      <c r="AG8" s="6" t="s">
        <v>718</v>
      </c>
      <c r="AH8" s="6" t="s">
        <v>719</v>
      </c>
      <c r="AI8" s="6" t="s">
        <v>1327</v>
      </c>
    </row>
    <row r="9" spans="1:35" s="61" customFormat="1" ht="51.75" customHeight="1" x14ac:dyDescent="0.25">
      <c r="A9" s="42" t="s">
        <v>1342</v>
      </c>
      <c r="B9" s="42" t="s">
        <v>674</v>
      </c>
      <c r="C9" s="60" t="s">
        <v>495</v>
      </c>
      <c r="D9" s="42" t="str">
        <f>VLOOKUP(C9,'[1]Коды программ'!$A$2:$B$578,2,FALSE)</f>
        <v>Экономика и бухгалтерский учет (по отраслям)</v>
      </c>
      <c r="E9" s="44" t="s">
        <v>10</v>
      </c>
      <c r="F9" s="44"/>
      <c r="G9" s="45" t="s">
        <v>721</v>
      </c>
      <c r="H9" s="89">
        <v>59</v>
      </c>
      <c r="I9" s="90">
        <v>21</v>
      </c>
      <c r="J9" s="48">
        <v>4</v>
      </c>
      <c r="K9" s="47">
        <v>0</v>
      </c>
      <c r="L9" s="47">
        <v>0</v>
      </c>
      <c r="M9" s="47">
        <v>0</v>
      </c>
      <c r="N9" s="46">
        <v>38</v>
      </c>
      <c r="O9" s="47">
        <v>0</v>
      </c>
      <c r="P9" s="47">
        <v>0</v>
      </c>
      <c r="Q9" s="47">
        <v>0</v>
      </c>
      <c r="R9" s="47">
        <v>0</v>
      </c>
      <c r="S9" s="47">
        <v>0</v>
      </c>
      <c r="T9" s="47">
        <v>0</v>
      </c>
      <c r="U9" s="47">
        <v>0</v>
      </c>
      <c r="V9" s="47">
        <v>0</v>
      </c>
      <c r="W9" s="47">
        <v>0</v>
      </c>
      <c r="X9" s="47">
        <v>0</v>
      </c>
      <c r="Y9" s="47">
        <v>0</v>
      </c>
      <c r="Z9" s="47">
        <v>0</v>
      </c>
      <c r="AA9" s="47">
        <v>0</v>
      </c>
      <c r="AB9" s="48">
        <v>0</v>
      </c>
      <c r="AC9" s="47">
        <v>0</v>
      </c>
      <c r="AD9" s="47">
        <v>0</v>
      </c>
      <c r="AE9" s="47">
        <v>0</v>
      </c>
      <c r="AF9" s="47">
        <v>0</v>
      </c>
      <c r="AG9" s="47">
        <v>0</v>
      </c>
      <c r="AH9" s="49" t="s">
        <v>1349</v>
      </c>
      <c r="AI9" s="42" t="str">
        <f>IF(H9=I9+L9+M9+N9+O9+P9+Q9+R9+S9+T9+U9+V9+W9+X9+Y9+Z9+AA9+AB9+AC9+AD9+AE9+AF9+AG9,"проверка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5" s="61" customFormat="1" ht="53.25" customHeight="1" x14ac:dyDescent="0.25">
      <c r="A10" s="42" t="s">
        <v>1342</v>
      </c>
      <c r="B10" s="42" t="s">
        <v>674</v>
      </c>
      <c r="C10" s="62" t="s">
        <v>495</v>
      </c>
      <c r="D10" s="42" t="str">
        <f>VLOOKUP(C10,'[1]Коды программ'!$A$2:$B$578,2,FALSE)</f>
        <v>Экономика и бухгалтерский учет (по отраслям)</v>
      </c>
      <c r="E10" s="44" t="s">
        <v>11</v>
      </c>
      <c r="F10" s="44"/>
      <c r="G10" s="51" t="s">
        <v>722</v>
      </c>
      <c r="H10" s="47">
        <v>0</v>
      </c>
      <c r="I10" s="47">
        <v>0</v>
      </c>
      <c r="J10" s="47">
        <v>0</v>
      </c>
      <c r="K10" s="47">
        <v>0</v>
      </c>
      <c r="L10" s="47">
        <v>0</v>
      </c>
      <c r="M10" s="47">
        <v>0</v>
      </c>
      <c r="N10" s="47">
        <v>0</v>
      </c>
      <c r="O10" s="47">
        <v>0</v>
      </c>
      <c r="P10" s="47">
        <v>0</v>
      </c>
      <c r="Q10" s="47">
        <v>0</v>
      </c>
      <c r="R10" s="47">
        <v>0</v>
      </c>
      <c r="S10" s="47">
        <v>0</v>
      </c>
      <c r="T10" s="47">
        <v>0</v>
      </c>
      <c r="U10" s="47">
        <v>0</v>
      </c>
      <c r="V10" s="47">
        <v>0</v>
      </c>
      <c r="W10" s="47">
        <v>0</v>
      </c>
      <c r="X10" s="47">
        <v>0</v>
      </c>
      <c r="Y10" s="47">
        <v>0</v>
      </c>
      <c r="Z10" s="47">
        <v>0</v>
      </c>
      <c r="AA10" s="47">
        <v>0</v>
      </c>
      <c r="AB10" s="47">
        <v>0</v>
      </c>
      <c r="AC10" s="47">
        <v>0</v>
      </c>
      <c r="AD10" s="47">
        <v>0</v>
      </c>
      <c r="AE10" s="47">
        <v>0</v>
      </c>
      <c r="AF10" s="47">
        <v>0</v>
      </c>
      <c r="AG10" s="47">
        <v>0</v>
      </c>
      <c r="AH10" s="52">
        <v>0</v>
      </c>
      <c r="AI10" s="42" t="str">
        <f t="shared" ref="AI10:AI13" si="0">IF(H10=I10+L10+M10+N10+O10+P10+Q10+R10+S10+T10+U10+V10+W10+X10+Y10+Z10+AA10+AB10+AC10+AD10+AE10+AF10+AG10,"проверка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5" s="61" customFormat="1" ht="63.75" customHeight="1" x14ac:dyDescent="0.25">
      <c r="A11" s="42" t="s">
        <v>1342</v>
      </c>
      <c r="B11" s="42" t="s">
        <v>674</v>
      </c>
      <c r="C11" s="62" t="s">
        <v>495</v>
      </c>
      <c r="D11" s="42" t="str">
        <f>VLOOKUP(C11,'[1]Коды программ'!$A$2:$B$578,2,FALSE)</f>
        <v>Экономика и бухгалтерский учет (по отраслям)</v>
      </c>
      <c r="E11" s="44" t="s">
        <v>12</v>
      </c>
      <c r="F11" s="44"/>
      <c r="G11" s="51" t="s">
        <v>723</v>
      </c>
      <c r="H11" s="47">
        <v>0</v>
      </c>
      <c r="I11" s="47">
        <v>0</v>
      </c>
      <c r="J11" s="47">
        <v>0</v>
      </c>
      <c r="K11" s="47">
        <v>0</v>
      </c>
      <c r="L11" s="47">
        <v>0</v>
      </c>
      <c r="M11" s="47">
        <v>0</v>
      </c>
      <c r="N11" s="47">
        <v>0</v>
      </c>
      <c r="O11" s="47">
        <v>0</v>
      </c>
      <c r="P11" s="47">
        <v>0</v>
      </c>
      <c r="Q11" s="47">
        <v>0</v>
      </c>
      <c r="R11" s="47">
        <v>0</v>
      </c>
      <c r="S11" s="47">
        <v>0</v>
      </c>
      <c r="T11" s="47">
        <v>0</v>
      </c>
      <c r="U11" s="47">
        <v>0</v>
      </c>
      <c r="V11" s="47">
        <v>0</v>
      </c>
      <c r="W11" s="47">
        <v>0</v>
      </c>
      <c r="X11" s="47">
        <v>0</v>
      </c>
      <c r="Y11" s="47">
        <v>0</v>
      </c>
      <c r="Z11" s="47">
        <v>0</v>
      </c>
      <c r="AA11" s="47">
        <v>0</v>
      </c>
      <c r="AB11" s="47">
        <v>0</v>
      </c>
      <c r="AC11" s="47">
        <v>0</v>
      </c>
      <c r="AD11" s="47">
        <v>0</v>
      </c>
      <c r="AE11" s="47">
        <v>0</v>
      </c>
      <c r="AF11" s="47">
        <v>0</v>
      </c>
      <c r="AG11" s="47">
        <v>0</v>
      </c>
      <c r="AH11" s="52">
        <v>0</v>
      </c>
      <c r="AI11" s="42" t="str">
        <f t="shared" si="0"/>
        <v>проверка пройдена</v>
      </c>
    </row>
    <row r="12" spans="1:35" s="61" customFormat="1" ht="65.25" customHeight="1" x14ac:dyDescent="0.25">
      <c r="A12" s="42" t="s">
        <v>1342</v>
      </c>
      <c r="B12" s="42" t="s">
        <v>674</v>
      </c>
      <c r="C12" s="62" t="s">
        <v>495</v>
      </c>
      <c r="D12" s="42" t="str">
        <f>VLOOKUP(C12,'[1]Коды программ'!$A$2:$B$578,2,FALSE)</f>
        <v>Экономика и бухгалтерский учет (по отраслям)</v>
      </c>
      <c r="E12" s="44" t="s">
        <v>13</v>
      </c>
      <c r="F12" s="44"/>
      <c r="G12" s="51" t="s">
        <v>15</v>
      </c>
      <c r="H12" s="47">
        <v>0</v>
      </c>
      <c r="I12" s="47">
        <v>0</v>
      </c>
      <c r="J12" s="47">
        <v>0</v>
      </c>
      <c r="K12" s="47">
        <v>0</v>
      </c>
      <c r="L12" s="47">
        <v>0</v>
      </c>
      <c r="M12" s="47">
        <v>0</v>
      </c>
      <c r="N12" s="47">
        <v>0</v>
      </c>
      <c r="O12" s="47">
        <v>0</v>
      </c>
      <c r="P12" s="47">
        <v>0</v>
      </c>
      <c r="Q12" s="47">
        <v>0</v>
      </c>
      <c r="R12" s="47">
        <v>0</v>
      </c>
      <c r="S12" s="47">
        <v>0</v>
      </c>
      <c r="T12" s="47">
        <v>0</v>
      </c>
      <c r="U12" s="47">
        <v>0</v>
      </c>
      <c r="V12" s="47">
        <v>0</v>
      </c>
      <c r="W12" s="47">
        <v>0</v>
      </c>
      <c r="X12" s="47">
        <v>0</v>
      </c>
      <c r="Y12" s="47">
        <v>0</v>
      </c>
      <c r="Z12" s="47">
        <v>0</v>
      </c>
      <c r="AA12" s="47">
        <v>0</v>
      </c>
      <c r="AB12" s="47">
        <v>0</v>
      </c>
      <c r="AC12" s="47">
        <v>0</v>
      </c>
      <c r="AD12" s="47">
        <v>0</v>
      </c>
      <c r="AE12" s="47">
        <v>0</v>
      </c>
      <c r="AF12" s="47">
        <v>0</v>
      </c>
      <c r="AG12" s="47">
        <v>0</v>
      </c>
      <c r="AH12" s="52">
        <v>0</v>
      </c>
      <c r="AI12" s="42" t="str">
        <f t="shared" si="0"/>
        <v>проверка пройдена</v>
      </c>
    </row>
    <row r="13" spans="1:35" s="61" customFormat="1" ht="67.5" customHeight="1" x14ac:dyDescent="0.25">
      <c r="A13" s="42" t="s">
        <v>1342</v>
      </c>
      <c r="B13" s="42" t="s">
        <v>674</v>
      </c>
      <c r="C13" s="62" t="s">
        <v>495</v>
      </c>
      <c r="D13" s="42" t="str">
        <f>VLOOKUP(C13,'[1]Коды программ'!$A$2:$B$578,2,FALSE)</f>
        <v>Экономика и бухгалтерский учет (по отраслям)</v>
      </c>
      <c r="E13" s="44" t="s">
        <v>14</v>
      </c>
      <c r="F13" s="44"/>
      <c r="G13" s="51" t="s">
        <v>18</v>
      </c>
      <c r="H13" s="47">
        <v>0</v>
      </c>
      <c r="I13" s="47">
        <v>0</v>
      </c>
      <c r="J13" s="47">
        <v>0</v>
      </c>
      <c r="K13" s="47">
        <v>0</v>
      </c>
      <c r="L13" s="47">
        <v>0</v>
      </c>
      <c r="M13" s="47">
        <v>0</v>
      </c>
      <c r="N13" s="47">
        <v>0</v>
      </c>
      <c r="O13" s="47">
        <v>0</v>
      </c>
      <c r="P13" s="47">
        <v>0</v>
      </c>
      <c r="Q13" s="47">
        <v>0</v>
      </c>
      <c r="R13" s="47">
        <v>0</v>
      </c>
      <c r="S13" s="47">
        <v>0</v>
      </c>
      <c r="T13" s="47">
        <v>0</v>
      </c>
      <c r="U13" s="47">
        <v>0</v>
      </c>
      <c r="V13" s="47">
        <v>0</v>
      </c>
      <c r="W13" s="47">
        <v>0</v>
      </c>
      <c r="X13" s="47">
        <v>0</v>
      </c>
      <c r="Y13" s="47">
        <v>0</v>
      </c>
      <c r="Z13" s="47">
        <v>0</v>
      </c>
      <c r="AA13" s="47">
        <v>0</v>
      </c>
      <c r="AB13" s="47">
        <v>0</v>
      </c>
      <c r="AC13" s="47">
        <v>0</v>
      </c>
      <c r="AD13" s="47">
        <v>0</v>
      </c>
      <c r="AE13" s="47">
        <v>0</v>
      </c>
      <c r="AF13" s="47">
        <v>0</v>
      </c>
      <c r="AG13" s="47">
        <v>0</v>
      </c>
      <c r="AH13" s="52">
        <v>0</v>
      </c>
      <c r="AI13" s="42" t="str">
        <f t="shared" si="0"/>
        <v>проверка пройдена</v>
      </c>
    </row>
    <row r="14" spans="1:35" s="50" customFormat="1" ht="63" x14ac:dyDescent="0.3">
      <c r="A14" s="42" t="s">
        <v>1342</v>
      </c>
      <c r="B14" s="42" t="s">
        <v>674</v>
      </c>
      <c r="C14" s="43" t="s">
        <v>30</v>
      </c>
      <c r="D14" s="42" t="str">
        <f>VLOOKUP(C14,'[1]Коды программ'!$A$2:$B$578,2,FALSE)</f>
        <v>Мастер общестроительных работ</v>
      </c>
      <c r="E14" s="44" t="s">
        <v>10</v>
      </c>
      <c r="F14" s="44"/>
      <c r="G14" s="45" t="s">
        <v>721</v>
      </c>
      <c r="H14" s="89">
        <v>47</v>
      </c>
      <c r="I14" s="91">
        <v>30</v>
      </c>
      <c r="J14" s="46">
        <v>6</v>
      </c>
      <c r="K14" s="46">
        <v>0</v>
      </c>
      <c r="L14" s="46">
        <v>0</v>
      </c>
      <c r="M14" s="46">
        <v>0</v>
      </c>
      <c r="N14" s="46">
        <v>15</v>
      </c>
      <c r="O14" s="46">
        <v>0</v>
      </c>
      <c r="P14" s="46">
        <v>0</v>
      </c>
      <c r="Q14" s="46">
        <v>0</v>
      </c>
      <c r="R14" s="46">
        <v>0</v>
      </c>
      <c r="S14" s="46">
        <v>0</v>
      </c>
      <c r="T14" s="46">
        <v>0</v>
      </c>
      <c r="U14" s="46">
        <v>0</v>
      </c>
      <c r="V14" s="46">
        <v>0</v>
      </c>
      <c r="W14" s="46">
        <v>0</v>
      </c>
      <c r="X14" s="46">
        <v>0</v>
      </c>
      <c r="Y14" s="46">
        <v>0</v>
      </c>
      <c r="Z14" s="46">
        <v>0</v>
      </c>
      <c r="AA14" s="47">
        <v>0</v>
      </c>
      <c r="AB14" s="48">
        <v>2</v>
      </c>
      <c r="AC14" s="47">
        <v>0</v>
      </c>
      <c r="AD14" s="47">
        <v>0</v>
      </c>
      <c r="AE14" s="47">
        <v>0</v>
      </c>
      <c r="AF14" s="47">
        <v>0</v>
      </c>
      <c r="AG14" s="47">
        <v>0</v>
      </c>
      <c r="AH14" s="49" t="s">
        <v>1350</v>
      </c>
      <c r="AI14" s="42" t="str">
        <f>IF(H14=I14+L14+M14+N14+O14+P14+Q14+R14+S14+T14+U14+V14+W14+X14+Y14+Z14+AA14+AB14+AC14+AD14+AE14+AF14+AG14,"проверка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5" s="50" customFormat="1" ht="63" x14ac:dyDescent="0.3">
      <c r="A15" s="42" t="s">
        <v>1342</v>
      </c>
      <c r="B15" s="42" t="s">
        <v>674</v>
      </c>
      <c r="C15" s="43" t="s">
        <v>30</v>
      </c>
      <c r="D15" s="42" t="str">
        <f>VLOOKUP(C15,'[1]Коды программ'!$A$2:$B$578,2,FALSE)</f>
        <v>Мастер общестроительных работ</v>
      </c>
      <c r="E15" s="44" t="s">
        <v>11</v>
      </c>
      <c r="F15" s="44"/>
      <c r="G15" s="51" t="s">
        <v>722</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v>0</v>
      </c>
      <c r="AD15" s="47">
        <v>0</v>
      </c>
      <c r="AE15" s="47">
        <v>0</v>
      </c>
      <c r="AF15" s="47">
        <v>0</v>
      </c>
      <c r="AG15" s="47">
        <v>0</v>
      </c>
      <c r="AH15" s="52">
        <v>0</v>
      </c>
      <c r="AI15" s="42" t="str">
        <f t="shared" ref="AI15:AI19" si="1">IF(H15=I15+L15+M15+N15+O15+P15+Q15+R15+S15+T15+U15+V15+W15+X15+Y15+Z15+AA15+AB15+AC15+AD15+AE15+AF15+AG15,"проверка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5" s="50" customFormat="1" ht="63" x14ac:dyDescent="0.3">
      <c r="A16" s="42" t="s">
        <v>1342</v>
      </c>
      <c r="B16" s="42" t="s">
        <v>674</v>
      </c>
      <c r="C16" s="43" t="s">
        <v>30</v>
      </c>
      <c r="D16" s="42" t="str">
        <f>VLOOKUP(C16,'[1]Коды программ'!$A$2:$B$578,2,FALSE)</f>
        <v>Мастер общестроительных работ</v>
      </c>
      <c r="E16" s="44" t="s">
        <v>12</v>
      </c>
      <c r="F16" s="44"/>
      <c r="G16" s="51" t="s">
        <v>723</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v>0</v>
      </c>
      <c r="AD16" s="47">
        <v>0</v>
      </c>
      <c r="AE16" s="47">
        <v>0</v>
      </c>
      <c r="AF16" s="47">
        <v>0</v>
      </c>
      <c r="AG16" s="47">
        <v>0</v>
      </c>
      <c r="AH16" s="52">
        <v>0</v>
      </c>
      <c r="AI16" s="42" t="str">
        <f t="shared" si="1"/>
        <v>проверка пройдена</v>
      </c>
    </row>
    <row r="17" spans="1:35" s="50" customFormat="1" ht="63" x14ac:dyDescent="0.3">
      <c r="A17" s="42" t="s">
        <v>1342</v>
      </c>
      <c r="B17" s="42" t="s">
        <v>674</v>
      </c>
      <c r="C17" s="43" t="s">
        <v>30</v>
      </c>
      <c r="D17" s="42" t="str">
        <f>VLOOKUP(C17,'[1]Коды программ'!$A$2:$B$578,2,FALSE)</f>
        <v>Мастер общестроительных работ</v>
      </c>
      <c r="E17" s="44" t="s">
        <v>13</v>
      </c>
      <c r="F17" s="44"/>
      <c r="G17" s="51" t="s">
        <v>15</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47">
        <v>0</v>
      </c>
      <c r="Y17" s="47">
        <v>0</v>
      </c>
      <c r="Z17" s="47">
        <v>0</v>
      </c>
      <c r="AA17" s="47">
        <v>0</v>
      </c>
      <c r="AB17" s="47">
        <v>0</v>
      </c>
      <c r="AC17" s="47">
        <v>0</v>
      </c>
      <c r="AD17" s="47">
        <v>0</v>
      </c>
      <c r="AE17" s="47">
        <v>0</v>
      </c>
      <c r="AF17" s="47">
        <v>0</v>
      </c>
      <c r="AG17" s="47">
        <v>0</v>
      </c>
      <c r="AH17" s="52">
        <v>0</v>
      </c>
      <c r="AI17" s="42" t="str">
        <f t="shared" si="1"/>
        <v>проверка пройдена</v>
      </c>
    </row>
    <row r="18" spans="1:35" s="50" customFormat="1" ht="63" x14ac:dyDescent="0.3">
      <c r="A18" s="42" t="s">
        <v>1342</v>
      </c>
      <c r="B18" s="42" t="s">
        <v>674</v>
      </c>
      <c r="C18" s="43" t="s">
        <v>30</v>
      </c>
      <c r="D18" s="42" t="str">
        <f>VLOOKUP(C18,'[1]Коды программ'!$A$2:$B$578,2,FALSE)</f>
        <v>Мастер общестроительных работ</v>
      </c>
      <c r="E18" s="44" t="s">
        <v>14</v>
      </c>
      <c r="F18" s="44"/>
      <c r="G18" s="51" t="s">
        <v>18</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52">
        <v>0</v>
      </c>
      <c r="AI18" s="42" t="str">
        <f t="shared" si="1"/>
        <v>проверка пройдена</v>
      </c>
    </row>
    <row r="19" spans="1:35" s="50" customFormat="1" ht="63" x14ac:dyDescent="0.3">
      <c r="A19" s="42" t="s">
        <v>1342</v>
      </c>
      <c r="B19" s="42" t="s">
        <v>674</v>
      </c>
      <c r="C19" s="53" t="s">
        <v>348</v>
      </c>
      <c r="D19" s="42" t="str">
        <f>VLOOKUP(C19,'[1]Коды программ'!$A$2:$B$578,2,FALSE)</f>
        <v>Мастер по ремонту и обслуживанию автомобилей</v>
      </c>
      <c r="E19" s="44" t="s">
        <v>10</v>
      </c>
      <c r="F19" s="44"/>
      <c r="G19" s="45" t="s">
        <v>721</v>
      </c>
      <c r="H19" s="64">
        <v>19</v>
      </c>
      <c r="I19" s="65">
        <v>19</v>
      </c>
      <c r="J19" s="48">
        <v>3</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7">
        <v>0</v>
      </c>
      <c r="AB19" s="48">
        <v>0</v>
      </c>
      <c r="AC19" s="47">
        <v>0</v>
      </c>
      <c r="AD19" s="47">
        <v>0</v>
      </c>
      <c r="AE19" s="47">
        <v>0</v>
      </c>
      <c r="AF19" s="47">
        <v>0</v>
      </c>
      <c r="AG19" s="47">
        <v>0</v>
      </c>
      <c r="AH19" s="49" t="s">
        <v>1351</v>
      </c>
      <c r="AI19" s="42" t="str">
        <f t="shared" si="1"/>
        <v>проверка пройдена</v>
      </c>
    </row>
    <row r="20" spans="1:35" s="50" customFormat="1" ht="63" x14ac:dyDescent="0.3">
      <c r="A20" s="42" t="s">
        <v>1342</v>
      </c>
      <c r="B20" s="42" t="s">
        <v>674</v>
      </c>
      <c r="C20" s="53" t="s">
        <v>348</v>
      </c>
      <c r="D20" s="42" t="str">
        <f>VLOOKUP(C20,'[1]Коды программ'!$A$2:$B$578,2,FALSE)</f>
        <v>Мастер по ремонту и обслуживанию автомобилей</v>
      </c>
      <c r="E20" s="44" t="s">
        <v>11</v>
      </c>
      <c r="F20" s="44"/>
      <c r="G20" s="51" t="s">
        <v>722</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52">
        <v>0</v>
      </c>
      <c r="AI20" s="42" t="str">
        <f t="shared" ref="AI20:AI23" si="2">IF(H20=I20+L20+M20+N20+O20+P20+Q20+R20+S20+T20+U20+V20+W20+X20+Y20+Z20+AA20+AB20+AC20+AD20+AE20+AF20+AG20,"проверка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5" s="50" customFormat="1" ht="63" x14ac:dyDescent="0.3">
      <c r="A21" s="42" t="s">
        <v>1342</v>
      </c>
      <c r="B21" s="42" t="s">
        <v>674</v>
      </c>
      <c r="C21" s="53" t="s">
        <v>348</v>
      </c>
      <c r="D21" s="42" t="str">
        <f>VLOOKUP(C21,'[1]Коды программ'!$A$2:$B$578,2,FALSE)</f>
        <v>Мастер по ремонту и обслуживанию автомобилей</v>
      </c>
      <c r="E21" s="44" t="s">
        <v>12</v>
      </c>
      <c r="F21" s="44"/>
      <c r="G21" s="51" t="s">
        <v>723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52">
        <v>0</v>
      </c>
      <c r="AI21" s="42" t="str">
        <f t="shared" si="2"/>
        <v>проверка пройдена</v>
      </c>
    </row>
    <row r="22" spans="1:35" s="50" customFormat="1" ht="63" x14ac:dyDescent="0.3">
      <c r="A22" s="42" t="s">
        <v>1342</v>
      </c>
      <c r="B22" s="42" t="s">
        <v>674</v>
      </c>
      <c r="C22" s="53" t="s">
        <v>348</v>
      </c>
      <c r="D22" s="42" t="str">
        <f>VLOOKUP(C22,'[1]Коды программ'!$A$2:$B$578,2,FALSE)</f>
        <v>Мастер по ремонту и обслуживанию автомобилей</v>
      </c>
      <c r="E22" s="44" t="s">
        <v>13</v>
      </c>
      <c r="F22" s="44"/>
      <c r="G22" s="51" t="s">
        <v>15</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52">
        <v>0</v>
      </c>
      <c r="AI22" s="42" t="str">
        <f t="shared" si="2"/>
        <v>проверка пройдена</v>
      </c>
    </row>
    <row r="23" spans="1:35" s="50" customFormat="1" ht="63" x14ac:dyDescent="0.3">
      <c r="A23" s="42" t="s">
        <v>1342</v>
      </c>
      <c r="B23" s="42" t="s">
        <v>674</v>
      </c>
      <c r="C23" s="53" t="s">
        <v>348</v>
      </c>
      <c r="D23" s="42" t="str">
        <f>VLOOKUP(C23,'[1]Коды программ'!$A$2:$B$578,2,FALSE)</f>
        <v>Мастер по ремонту и обслуживанию автомобилей</v>
      </c>
      <c r="E23" s="44" t="s">
        <v>14</v>
      </c>
      <c r="F23" s="44"/>
      <c r="G23" s="51" t="s">
        <v>18</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47">
        <v>0</v>
      </c>
      <c r="AE23" s="47">
        <v>0</v>
      </c>
      <c r="AF23" s="47">
        <v>0</v>
      </c>
      <c r="AG23" s="47">
        <v>0</v>
      </c>
      <c r="AH23" s="52">
        <v>0</v>
      </c>
      <c r="AI23" s="42" t="str">
        <f t="shared" si="2"/>
        <v>проверка пройдена</v>
      </c>
    </row>
    <row r="24" spans="1:35" s="50" customFormat="1" ht="63" x14ac:dyDescent="0.3">
      <c r="A24" s="42" t="s">
        <v>1342</v>
      </c>
      <c r="B24" s="42" t="s">
        <v>674</v>
      </c>
      <c r="C24" s="53" t="s">
        <v>543</v>
      </c>
      <c r="D24" s="42" t="str">
        <f>VLOOKUP(C24,'[1]Коды программ'!$A$2:$B$578,2,FALSE)</f>
        <v>Делопроизводитель</v>
      </c>
      <c r="E24" s="44" t="s">
        <v>10</v>
      </c>
      <c r="F24" s="44"/>
      <c r="G24" s="45" t="s">
        <v>721</v>
      </c>
      <c r="H24" s="64">
        <v>38</v>
      </c>
      <c r="I24" s="65">
        <v>23</v>
      </c>
      <c r="J24" s="48">
        <v>0</v>
      </c>
      <c r="K24" s="48">
        <v>0</v>
      </c>
      <c r="L24" s="48">
        <v>0</v>
      </c>
      <c r="M24" s="48">
        <v>0</v>
      </c>
      <c r="N24" s="48">
        <v>12</v>
      </c>
      <c r="O24" s="48">
        <v>0</v>
      </c>
      <c r="P24" s="48">
        <v>0</v>
      </c>
      <c r="Q24" s="48">
        <v>0</v>
      </c>
      <c r="R24" s="48">
        <v>0</v>
      </c>
      <c r="S24" s="48">
        <v>0</v>
      </c>
      <c r="T24" s="48">
        <v>0</v>
      </c>
      <c r="U24" s="48">
        <v>0</v>
      </c>
      <c r="V24" s="48">
        <v>0</v>
      </c>
      <c r="W24" s="48">
        <v>0</v>
      </c>
      <c r="X24" s="48">
        <v>0</v>
      </c>
      <c r="Y24" s="48">
        <v>0</v>
      </c>
      <c r="Z24" s="48">
        <v>0</v>
      </c>
      <c r="AA24" s="48">
        <v>0</v>
      </c>
      <c r="AB24" s="48">
        <v>3</v>
      </c>
      <c r="AC24" s="47">
        <v>0</v>
      </c>
      <c r="AD24" s="47">
        <v>0</v>
      </c>
      <c r="AE24" s="47">
        <v>0</v>
      </c>
      <c r="AF24" s="47">
        <v>0</v>
      </c>
      <c r="AG24" s="47">
        <v>0</v>
      </c>
      <c r="AH24" s="49" t="s">
        <v>1352</v>
      </c>
      <c r="AI24" s="42" t="str">
        <f>IF(H24=I24+L24+M24+N24+O24+P24+Q24+R24+S24+T24+U24+V24+W24+X24+Y24+Z24+AA24+AB24+AC24+AD24+AE24+AF24+AG24,"проверка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5" s="50" customFormat="1" ht="63" x14ac:dyDescent="0.3">
      <c r="A25" s="42" t="s">
        <v>1342</v>
      </c>
      <c r="B25" s="42" t="s">
        <v>674</v>
      </c>
      <c r="C25" s="53" t="s">
        <v>543</v>
      </c>
      <c r="D25" s="42" t="str">
        <f>VLOOKUP(C25,'[1]Коды программ'!$A$2:$B$578,2,FALSE)</f>
        <v>Делопроизводитель</v>
      </c>
      <c r="E25" s="44" t="s">
        <v>11</v>
      </c>
      <c r="F25" s="44"/>
      <c r="G25" s="51" t="s">
        <v>722</v>
      </c>
      <c r="H25" s="47">
        <v>0</v>
      </c>
      <c r="I25" s="47">
        <v>0</v>
      </c>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c r="AB25" s="47">
        <v>0</v>
      </c>
      <c r="AC25" s="47">
        <v>0</v>
      </c>
      <c r="AD25" s="47">
        <v>0</v>
      </c>
      <c r="AE25" s="47">
        <v>0</v>
      </c>
      <c r="AF25" s="47">
        <v>0</v>
      </c>
      <c r="AG25" s="47">
        <v>0</v>
      </c>
      <c r="AH25" s="52">
        <v>0</v>
      </c>
      <c r="AI25" s="42" t="str">
        <f t="shared" ref="AI25:AI28" si="3">IF(H25=I25+L25+M25+N25+O25+P25+Q25+R25+S25+T25+U25+V25+W25+X25+Y25+Z25+AA25+AB25+AC25+AD25+AE25+AF25+AG25,"проверка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5" s="50" customFormat="1" ht="63" x14ac:dyDescent="0.3">
      <c r="A26" s="42" t="s">
        <v>1342</v>
      </c>
      <c r="B26" s="42" t="s">
        <v>674</v>
      </c>
      <c r="C26" s="53" t="s">
        <v>543</v>
      </c>
      <c r="D26" s="42" t="str">
        <f>VLOOKUP(C26,'[1]Коды программ'!$A$2:$B$578,2,FALSE)</f>
        <v>Делопроизводитель</v>
      </c>
      <c r="E26" s="44" t="s">
        <v>12</v>
      </c>
      <c r="F26" s="44"/>
      <c r="G26" s="51" t="s">
        <v>723</v>
      </c>
      <c r="H26" s="47">
        <v>0</v>
      </c>
      <c r="I26" s="47">
        <v>0</v>
      </c>
      <c r="J26" s="47">
        <v>0</v>
      </c>
      <c r="K26" s="47">
        <v>0</v>
      </c>
      <c r="L26" s="47">
        <v>0</v>
      </c>
      <c r="M26" s="47">
        <v>0</v>
      </c>
      <c r="N26" s="47">
        <v>0</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52">
        <v>0</v>
      </c>
      <c r="AI26" s="42" t="str">
        <f t="shared" si="3"/>
        <v>проверка пройдена</v>
      </c>
    </row>
    <row r="27" spans="1:35" s="50" customFormat="1" ht="63" x14ac:dyDescent="0.3">
      <c r="A27" s="42" t="s">
        <v>1342</v>
      </c>
      <c r="B27" s="42" t="s">
        <v>674</v>
      </c>
      <c r="C27" s="53" t="s">
        <v>543</v>
      </c>
      <c r="D27" s="42" t="str">
        <f>VLOOKUP(C27,'[1]Коды программ'!$A$2:$B$578,2,FALSE)</f>
        <v>Делопроизводитель</v>
      </c>
      <c r="E27" s="44" t="s">
        <v>13</v>
      </c>
      <c r="F27" s="44"/>
      <c r="G27" s="51" t="s">
        <v>15</v>
      </c>
      <c r="H27" s="47">
        <v>0</v>
      </c>
      <c r="I27" s="47">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52">
        <v>0</v>
      </c>
      <c r="AI27" s="42" t="str">
        <f t="shared" si="3"/>
        <v>проверка пройдена</v>
      </c>
    </row>
    <row r="28" spans="1:35" s="50" customFormat="1" ht="63" x14ac:dyDescent="0.3">
      <c r="A28" s="42" t="s">
        <v>1342</v>
      </c>
      <c r="B28" s="42" t="s">
        <v>674</v>
      </c>
      <c r="C28" s="53" t="s">
        <v>543</v>
      </c>
      <c r="D28" s="42" t="str">
        <f>VLOOKUP(C28,'[1]Коды программ'!$A$2:$B$578,2,FALSE)</f>
        <v>Делопроизводитель</v>
      </c>
      <c r="E28" s="44" t="s">
        <v>14</v>
      </c>
      <c r="F28" s="44"/>
      <c r="G28" s="51" t="s">
        <v>18</v>
      </c>
      <c r="H28" s="47">
        <v>0</v>
      </c>
      <c r="I28" s="47">
        <v>0</v>
      </c>
      <c r="J28" s="47">
        <v>0</v>
      </c>
      <c r="K28" s="47">
        <v>0</v>
      </c>
      <c r="L28" s="47">
        <v>0</v>
      </c>
      <c r="M28" s="47">
        <v>0</v>
      </c>
      <c r="N28" s="47">
        <v>0</v>
      </c>
      <c r="O28" s="47">
        <v>0</v>
      </c>
      <c r="P28" s="47">
        <v>0</v>
      </c>
      <c r="Q28" s="47">
        <v>0</v>
      </c>
      <c r="R28" s="47">
        <v>0</v>
      </c>
      <c r="S28" s="47">
        <v>0</v>
      </c>
      <c r="T28" s="47">
        <v>0</v>
      </c>
      <c r="U28" s="47">
        <v>0</v>
      </c>
      <c r="V28" s="47">
        <v>0</v>
      </c>
      <c r="W28" s="47">
        <v>0</v>
      </c>
      <c r="X28" s="47">
        <v>0</v>
      </c>
      <c r="Y28" s="47">
        <v>0</v>
      </c>
      <c r="Z28" s="47">
        <v>0</v>
      </c>
      <c r="AA28" s="47">
        <v>0</v>
      </c>
      <c r="AB28" s="47">
        <v>0</v>
      </c>
      <c r="AC28" s="47">
        <v>0</v>
      </c>
      <c r="AD28" s="47">
        <v>0</v>
      </c>
      <c r="AE28" s="47">
        <v>0</v>
      </c>
      <c r="AF28" s="47">
        <v>0</v>
      </c>
      <c r="AG28" s="47">
        <v>0</v>
      </c>
      <c r="AH28" s="52">
        <v>0</v>
      </c>
      <c r="AI28" s="42" t="str">
        <f t="shared" si="3"/>
        <v>проверка пройдена</v>
      </c>
    </row>
    <row r="29" spans="1:35" s="50" customFormat="1" ht="63" x14ac:dyDescent="0.3">
      <c r="A29" s="42" t="s">
        <v>1342</v>
      </c>
      <c r="B29" s="42" t="s">
        <v>674</v>
      </c>
      <c r="C29" s="63" t="s">
        <v>144</v>
      </c>
      <c r="D29" s="42" t="str">
        <f>VLOOKUP(C29,'[2]Коды программ'!$A$2:$B$578,2,FALSE)</f>
        <v>Электроснабжение (по отраслям)</v>
      </c>
      <c r="E29" s="44" t="s">
        <v>10</v>
      </c>
      <c r="F29" s="44"/>
      <c r="G29" s="45" t="s">
        <v>721</v>
      </c>
      <c r="H29" s="64">
        <v>42</v>
      </c>
      <c r="I29" s="65">
        <v>38</v>
      </c>
      <c r="J29" s="48">
        <v>13</v>
      </c>
      <c r="K29" s="48">
        <v>0</v>
      </c>
      <c r="L29" s="48">
        <v>0</v>
      </c>
      <c r="M29" s="48">
        <v>0</v>
      </c>
      <c r="N29" s="48">
        <v>2</v>
      </c>
      <c r="O29" s="48">
        <v>0</v>
      </c>
      <c r="P29" s="48">
        <v>0</v>
      </c>
      <c r="Q29" s="48">
        <v>0</v>
      </c>
      <c r="R29" s="48">
        <v>0</v>
      </c>
      <c r="S29" s="48">
        <v>0</v>
      </c>
      <c r="T29" s="48">
        <v>0</v>
      </c>
      <c r="U29" s="48">
        <v>0</v>
      </c>
      <c r="V29" s="48">
        <v>0</v>
      </c>
      <c r="W29" s="48">
        <v>0</v>
      </c>
      <c r="X29" s="48">
        <v>0</v>
      </c>
      <c r="Y29" s="48">
        <v>0</v>
      </c>
      <c r="Z29" s="48">
        <v>0</v>
      </c>
      <c r="AA29" s="48">
        <v>0</v>
      </c>
      <c r="AB29" s="48">
        <v>2</v>
      </c>
      <c r="AC29" s="47">
        <v>0</v>
      </c>
      <c r="AD29" s="47">
        <v>0</v>
      </c>
      <c r="AE29" s="47">
        <v>0</v>
      </c>
      <c r="AF29" s="47">
        <v>0</v>
      </c>
      <c r="AG29" s="47">
        <v>0</v>
      </c>
      <c r="AH29" s="49" t="s">
        <v>1353</v>
      </c>
      <c r="AI29" s="66" t="str">
        <f t="shared" ref="AI29:AI33" si="4">IF(H29=I29+L29+M29+N29+O29+P29+Q29+R29+S29+T29+U29+V29+W29+X29+Y29+Z29+AA29+AB29+AC29+AD29+AE29+AF29+AG29,"проверка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5" s="50" customFormat="1" ht="63" x14ac:dyDescent="0.3">
      <c r="A30" s="42" t="s">
        <v>1342</v>
      </c>
      <c r="B30" s="42" t="s">
        <v>674</v>
      </c>
      <c r="C30" s="63" t="s">
        <v>144</v>
      </c>
      <c r="D30" s="42" t="str">
        <f>VLOOKUP(C30,'[2]Коды программ'!$A$2:$B$578,2,FALSE)</f>
        <v>Электроснабжение (по отраслям)</v>
      </c>
      <c r="E30" s="44" t="s">
        <v>11</v>
      </c>
      <c r="F30" s="44"/>
      <c r="G30" s="51" t="s">
        <v>722</v>
      </c>
      <c r="H30" s="47">
        <v>0</v>
      </c>
      <c r="I30" s="47">
        <v>0</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47">
        <v>0</v>
      </c>
      <c r="AE30" s="47">
        <v>0</v>
      </c>
      <c r="AF30" s="47">
        <v>0</v>
      </c>
      <c r="AG30" s="47">
        <v>0</v>
      </c>
      <c r="AH30" s="47">
        <v>0</v>
      </c>
      <c r="AI30" s="66" t="str">
        <f t="shared" si="4"/>
        <v>проверка пройдена</v>
      </c>
    </row>
    <row r="31" spans="1:35" s="50" customFormat="1" ht="63" x14ac:dyDescent="0.3">
      <c r="A31" s="42" t="s">
        <v>1342</v>
      </c>
      <c r="B31" s="42" t="s">
        <v>674</v>
      </c>
      <c r="C31" s="63" t="s">
        <v>144</v>
      </c>
      <c r="D31" s="42" t="str">
        <f>VLOOKUP(C31,'[2]Коды программ'!$A$2:$B$578,2,FALSE)</f>
        <v>Электроснабжение (по отраслям)</v>
      </c>
      <c r="E31" s="44" t="s">
        <v>12</v>
      </c>
      <c r="F31" s="44"/>
      <c r="G31" s="51" t="s">
        <v>723</v>
      </c>
      <c r="H31" s="47">
        <v>0</v>
      </c>
      <c r="I31" s="47">
        <v>0</v>
      </c>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c r="AB31" s="47">
        <v>0</v>
      </c>
      <c r="AC31" s="47">
        <v>0</v>
      </c>
      <c r="AD31" s="47">
        <v>0</v>
      </c>
      <c r="AE31" s="47">
        <v>0</v>
      </c>
      <c r="AF31" s="47">
        <v>0</v>
      </c>
      <c r="AG31" s="47">
        <v>0</v>
      </c>
      <c r="AH31" s="47">
        <v>0</v>
      </c>
      <c r="AI31" s="66" t="str">
        <f t="shared" si="4"/>
        <v>проверка пройдена</v>
      </c>
    </row>
    <row r="32" spans="1:35" s="50" customFormat="1" ht="63" x14ac:dyDescent="0.3">
      <c r="A32" s="42" t="s">
        <v>1342</v>
      </c>
      <c r="B32" s="42" t="s">
        <v>674</v>
      </c>
      <c r="C32" s="63" t="s">
        <v>144</v>
      </c>
      <c r="D32" s="42" t="str">
        <f>VLOOKUP(C32,'[2]Коды программ'!$A$2:$B$578,2,FALSE)</f>
        <v>Электроснабжение (по отраслям)</v>
      </c>
      <c r="E32" s="44" t="s">
        <v>13</v>
      </c>
      <c r="F32" s="44"/>
      <c r="G32" s="51" t="s">
        <v>15</v>
      </c>
      <c r="H32" s="47">
        <v>0</v>
      </c>
      <c r="I32" s="47">
        <v>0</v>
      </c>
      <c r="J32" s="47">
        <v>0</v>
      </c>
      <c r="K32" s="47">
        <v>0</v>
      </c>
      <c r="L32" s="47">
        <v>0</v>
      </c>
      <c r="M32" s="47">
        <v>0</v>
      </c>
      <c r="N32" s="47">
        <v>0</v>
      </c>
      <c r="O32" s="47">
        <v>0</v>
      </c>
      <c r="P32" s="47">
        <v>0</v>
      </c>
      <c r="Q32" s="47">
        <v>0</v>
      </c>
      <c r="R32" s="47">
        <v>0</v>
      </c>
      <c r="S32" s="47">
        <v>0</v>
      </c>
      <c r="T32" s="47">
        <v>0</v>
      </c>
      <c r="U32" s="47">
        <v>0</v>
      </c>
      <c r="V32" s="47">
        <v>0</v>
      </c>
      <c r="W32" s="47">
        <v>0</v>
      </c>
      <c r="X32" s="47">
        <v>0</v>
      </c>
      <c r="Y32" s="47">
        <v>0</v>
      </c>
      <c r="Z32" s="47">
        <v>0</v>
      </c>
      <c r="AA32" s="47">
        <v>0</v>
      </c>
      <c r="AB32" s="47">
        <v>0</v>
      </c>
      <c r="AC32" s="47">
        <v>0</v>
      </c>
      <c r="AD32" s="47">
        <v>0</v>
      </c>
      <c r="AE32" s="47">
        <v>0</v>
      </c>
      <c r="AF32" s="47">
        <v>0</v>
      </c>
      <c r="AG32" s="47">
        <v>0</v>
      </c>
      <c r="AH32" s="47">
        <v>0</v>
      </c>
      <c r="AI32" s="66" t="str">
        <f t="shared" si="4"/>
        <v>проверка пройдена</v>
      </c>
    </row>
    <row r="33" spans="1:35" s="50" customFormat="1" ht="63" x14ac:dyDescent="0.3">
      <c r="A33" s="42" t="s">
        <v>1342</v>
      </c>
      <c r="B33" s="42" t="s">
        <v>674</v>
      </c>
      <c r="C33" s="63" t="s">
        <v>144</v>
      </c>
      <c r="D33" s="42" t="str">
        <f>VLOOKUP(C33,'[2]Коды программ'!$A$2:$B$578,2,FALSE)</f>
        <v>Электроснабжение (по отраслям)</v>
      </c>
      <c r="E33" s="44" t="s">
        <v>14</v>
      </c>
      <c r="F33" s="44"/>
      <c r="G33" s="51" t="s">
        <v>18</v>
      </c>
      <c r="H33" s="47">
        <v>0</v>
      </c>
      <c r="I33" s="47">
        <v>0</v>
      </c>
      <c r="J33" s="47">
        <v>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c r="AB33" s="47">
        <v>0</v>
      </c>
      <c r="AC33" s="47">
        <v>0</v>
      </c>
      <c r="AD33" s="47">
        <v>0</v>
      </c>
      <c r="AE33" s="47">
        <v>0</v>
      </c>
      <c r="AF33" s="47">
        <v>0</v>
      </c>
      <c r="AG33" s="47">
        <v>0</v>
      </c>
      <c r="AH33" s="47">
        <v>0</v>
      </c>
      <c r="AI33" s="66" t="str">
        <f t="shared" si="4"/>
        <v>проверка пройдена</v>
      </c>
    </row>
    <row r="34" spans="1:35" s="50" customFormat="1" ht="63" x14ac:dyDescent="0.3">
      <c r="A34" s="42" t="s">
        <v>1342</v>
      </c>
      <c r="B34" s="42" t="s">
        <v>674</v>
      </c>
      <c r="C34" s="53" t="s">
        <v>50</v>
      </c>
      <c r="D34" s="42" t="str">
        <f>VLOOKUP(C34,'[1]Коды программ'!$A$2:$B$578,2,FALSE)</f>
        <v>Строительство и эксплуатация зданий и сооружений</v>
      </c>
      <c r="E34" s="44" t="s">
        <v>10</v>
      </c>
      <c r="F34" s="44"/>
      <c r="G34" s="45" t="s">
        <v>721</v>
      </c>
      <c r="H34" s="64">
        <v>65</v>
      </c>
      <c r="I34" s="65">
        <v>52</v>
      </c>
      <c r="J34" s="48">
        <v>7</v>
      </c>
      <c r="K34" s="48">
        <v>0</v>
      </c>
      <c r="L34" s="48">
        <v>0</v>
      </c>
      <c r="M34" s="48">
        <v>0</v>
      </c>
      <c r="N34" s="48">
        <v>13</v>
      </c>
      <c r="O34" s="48">
        <v>0</v>
      </c>
      <c r="P34" s="48">
        <v>0</v>
      </c>
      <c r="Q34" s="48">
        <v>0</v>
      </c>
      <c r="R34" s="48">
        <v>0</v>
      </c>
      <c r="S34" s="48">
        <v>0</v>
      </c>
      <c r="T34" s="48">
        <v>0</v>
      </c>
      <c r="U34" s="48">
        <v>0</v>
      </c>
      <c r="V34" s="48">
        <v>0</v>
      </c>
      <c r="W34" s="48">
        <v>0</v>
      </c>
      <c r="X34" s="48">
        <v>0</v>
      </c>
      <c r="Y34" s="48">
        <v>0</v>
      </c>
      <c r="Z34" s="48">
        <v>0</v>
      </c>
      <c r="AA34" s="48">
        <v>0</v>
      </c>
      <c r="AB34" s="48">
        <v>0</v>
      </c>
      <c r="AC34" s="48">
        <v>0</v>
      </c>
      <c r="AD34" s="47">
        <v>0</v>
      </c>
      <c r="AE34" s="47">
        <v>0</v>
      </c>
      <c r="AF34" s="47">
        <v>0</v>
      </c>
      <c r="AG34" s="47">
        <v>0</v>
      </c>
      <c r="AH34" s="49" t="s">
        <v>1354</v>
      </c>
      <c r="AI34" s="42" t="str">
        <f>IF(H34=I34+L34+M34+N34+O34+P34+Q34+R34+S34+T34+U34+V34+W34+X34+Y34+Z34+AA34+AB34+AC34+AD34+AE34+AF34+AG34,"проверка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5" s="50" customFormat="1" ht="63" x14ac:dyDescent="0.3">
      <c r="A35" s="42" t="s">
        <v>1342</v>
      </c>
      <c r="B35" s="42" t="s">
        <v>674</v>
      </c>
      <c r="C35" s="53" t="s">
        <v>50</v>
      </c>
      <c r="D35" s="42" t="str">
        <f>VLOOKUP(C35,'[1]Коды программ'!$A$2:$B$578,2,FALSE)</f>
        <v>Строительство и эксплуатация зданий и сооружений</v>
      </c>
      <c r="E35" s="44" t="s">
        <v>11</v>
      </c>
      <c r="F35" s="44"/>
      <c r="G35" s="51" t="s">
        <v>722</v>
      </c>
      <c r="H35" s="47">
        <v>0</v>
      </c>
      <c r="I35" s="47">
        <v>0</v>
      </c>
      <c r="J35" s="47">
        <v>0</v>
      </c>
      <c r="K35" s="47">
        <v>0</v>
      </c>
      <c r="L35" s="47">
        <v>0</v>
      </c>
      <c r="M35" s="47">
        <v>0</v>
      </c>
      <c r="N35" s="47">
        <v>0</v>
      </c>
      <c r="O35" s="47">
        <v>0</v>
      </c>
      <c r="P35" s="47">
        <v>0</v>
      </c>
      <c r="Q35" s="47">
        <v>0</v>
      </c>
      <c r="R35" s="47">
        <v>0</v>
      </c>
      <c r="S35" s="47">
        <v>0</v>
      </c>
      <c r="T35" s="47">
        <v>0</v>
      </c>
      <c r="U35" s="47">
        <v>0</v>
      </c>
      <c r="V35" s="47">
        <v>0</v>
      </c>
      <c r="W35" s="47">
        <v>0</v>
      </c>
      <c r="X35" s="47">
        <v>0</v>
      </c>
      <c r="Y35" s="47">
        <v>0</v>
      </c>
      <c r="Z35" s="47">
        <v>0</v>
      </c>
      <c r="AA35" s="47">
        <v>0</v>
      </c>
      <c r="AB35" s="47">
        <v>0</v>
      </c>
      <c r="AC35" s="47">
        <v>0</v>
      </c>
      <c r="AD35" s="47">
        <v>0</v>
      </c>
      <c r="AE35" s="47">
        <v>0</v>
      </c>
      <c r="AF35" s="47">
        <v>0</v>
      </c>
      <c r="AG35" s="47">
        <v>0</v>
      </c>
      <c r="AH35" s="52">
        <v>0</v>
      </c>
      <c r="AI35" s="42" t="str">
        <f t="shared" ref="AI35:AI38" si="5">IF(H35=I35+L35+M35+N35+O35+P35+Q35+R35+S35+T35+U35+V35+W35+X35+Y35+Z35+AA35+AB35+AC35+AD35+AE35+AF35+AG35,"проверка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6" spans="1:35" s="50" customFormat="1" ht="63" x14ac:dyDescent="0.3">
      <c r="A36" s="42" t="s">
        <v>1342</v>
      </c>
      <c r="B36" s="42" t="s">
        <v>674</v>
      </c>
      <c r="C36" s="53" t="s">
        <v>50</v>
      </c>
      <c r="D36" s="42" t="str">
        <f>VLOOKUP(C36,'[1]Коды программ'!$A$2:$B$578,2,FALSE)</f>
        <v>Строительство и эксплуатация зданий и сооружений</v>
      </c>
      <c r="E36" s="44" t="s">
        <v>12</v>
      </c>
      <c r="F36" s="44"/>
      <c r="G36" s="51" t="s">
        <v>723</v>
      </c>
      <c r="H36" s="47">
        <v>0</v>
      </c>
      <c r="I36" s="47">
        <v>0</v>
      </c>
      <c r="J36" s="47">
        <v>0</v>
      </c>
      <c r="K36" s="47">
        <v>0</v>
      </c>
      <c r="L36" s="47">
        <v>0</v>
      </c>
      <c r="M36" s="47">
        <v>0</v>
      </c>
      <c r="N36" s="47">
        <v>0</v>
      </c>
      <c r="O36" s="47">
        <v>0</v>
      </c>
      <c r="P36" s="47">
        <v>0</v>
      </c>
      <c r="Q36" s="47">
        <v>0</v>
      </c>
      <c r="R36" s="47">
        <v>0</v>
      </c>
      <c r="S36" s="47">
        <v>0</v>
      </c>
      <c r="T36" s="47">
        <v>0</v>
      </c>
      <c r="U36" s="47">
        <v>0</v>
      </c>
      <c r="V36" s="47">
        <v>0</v>
      </c>
      <c r="W36" s="47">
        <v>0</v>
      </c>
      <c r="X36" s="47">
        <v>0</v>
      </c>
      <c r="Y36" s="47">
        <v>0</v>
      </c>
      <c r="Z36" s="47">
        <v>0</v>
      </c>
      <c r="AA36" s="47">
        <v>0</v>
      </c>
      <c r="AB36" s="47">
        <v>0</v>
      </c>
      <c r="AC36" s="47">
        <v>0</v>
      </c>
      <c r="AD36" s="47">
        <v>0</v>
      </c>
      <c r="AE36" s="47">
        <v>0</v>
      </c>
      <c r="AF36" s="47">
        <v>0</v>
      </c>
      <c r="AG36" s="47">
        <v>0</v>
      </c>
      <c r="AH36" s="52"/>
      <c r="AI36" s="42" t="str">
        <f t="shared" si="5"/>
        <v>проверка пройдена</v>
      </c>
    </row>
    <row r="37" spans="1:35" s="50" customFormat="1" ht="63" x14ac:dyDescent="0.3">
      <c r="A37" s="42" t="s">
        <v>1342</v>
      </c>
      <c r="B37" s="42" t="s">
        <v>674</v>
      </c>
      <c r="C37" s="53" t="s">
        <v>50</v>
      </c>
      <c r="D37" s="42" t="str">
        <f>VLOOKUP(C37,'[1]Коды программ'!$A$2:$B$578,2,FALSE)</f>
        <v>Строительство и эксплуатация зданий и сооружений</v>
      </c>
      <c r="E37" s="44" t="s">
        <v>13</v>
      </c>
      <c r="F37" s="44"/>
      <c r="G37" s="51" t="s">
        <v>15</v>
      </c>
      <c r="H37" s="47">
        <v>0</v>
      </c>
      <c r="I37" s="47">
        <v>0</v>
      </c>
      <c r="J37" s="47">
        <v>0</v>
      </c>
      <c r="K37" s="47">
        <v>0</v>
      </c>
      <c r="L37" s="47">
        <v>0</v>
      </c>
      <c r="M37" s="47">
        <v>0</v>
      </c>
      <c r="N37" s="47">
        <v>0</v>
      </c>
      <c r="O37" s="47">
        <v>0</v>
      </c>
      <c r="P37" s="47">
        <v>0</v>
      </c>
      <c r="Q37" s="47">
        <v>0</v>
      </c>
      <c r="R37" s="47">
        <v>0</v>
      </c>
      <c r="S37" s="47">
        <v>0</v>
      </c>
      <c r="T37" s="47">
        <v>0</v>
      </c>
      <c r="U37" s="47">
        <v>0</v>
      </c>
      <c r="V37" s="47">
        <v>0</v>
      </c>
      <c r="W37" s="47">
        <v>0</v>
      </c>
      <c r="X37" s="47">
        <v>0</v>
      </c>
      <c r="Y37" s="47">
        <v>0</v>
      </c>
      <c r="Z37" s="47">
        <v>0</v>
      </c>
      <c r="AA37" s="47">
        <v>0</v>
      </c>
      <c r="AB37" s="47">
        <v>0</v>
      </c>
      <c r="AC37" s="47">
        <v>0</v>
      </c>
      <c r="AD37" s="47">
        <v>0</v>
      </c>
      <c r="AE37" s="47">
        <v>0</v>
      </c>
      <c r="AF37" s="47">
        <v>0</v>
      </c>
      <c r="AG37" s="47">
        <v>0</v>
      </c>
      <c r="AH37" s="52">
        <v>0</v>
      </c>
      <c r="AI37" s="42" t="str">
        <f t="shared" si="5"/>
        <v>проверка пройдена</v>
      </c>
    </row>
    <row r="38" spans="1:35" s="50" customFormat="1" ht="63" x14ac:dyDescent="0.3">
      <c r="A38" s="42" t="s">
        <v>1342</v>
      </c>
      <c r="B38" s="42" t="s">
        <v>674</v>
      </c>
      <c r="C38" s="53" t="s">
        <v>50</v>
      </c>
      <c r="D38" s="42" t="str">
        <f>VLOOKUP(C38,'[1]Коды программ'!$A$2:$B$578,2,FALSE)</f>
        <v>Строительство и эксплуатация зданий и сооружений</v>
      </c>
      <c r="E38" s="44" t="s">
        <v>14</v>
      </c>
      <c r="F38" s="44"/>
      <c r="G38" s="51" t="s">
        <v>18</v>
      </c>
      <c r="H38" s="47">
        <v>0</v>
      </c>
      <c r="I38" s="47">
        <v>0</v>
      </c>
      <c r="J38" s="47">
        <v>0</v>
      </c>
      <c r="K38" s="47">
        <v>0</v>
      </c>
      <c r="L38" s="47">
        <v>0</v>
      </c>
      <c r="M38" s="47">
        <v>0</v>
      </c>
      <c r="N38" s="47">
        <v>0</v>
      </c>
      <c r="O38" s="47">
        <v>0</v>
      </c>
      <c r="P38" s="47">
        <v>0</v>
      </c>
      <c r="Q38" s="47">
        <v>0</v>
      </c>
      <c r="R38" s="47">
        <v>0</v>
      </c>
      <c r="S38" s="47">
        <v>0</v>
      </c>
      <c r="T38" s="47">
        <v>0</v>
      </c>
      <c r="U38" s="47">
        <v>0</v>
      </c>
      <c r="V38" s="47">
        <v>0</v>
      </c>
      <c r="W38" s="47">
        <v>0</v>
      </c>
      <c r="X38" s="47">
        <v>0</v>
      </c>
      <c r="Y38" s="47">
        <v>0</v>
      </c>
      <c r="Z38" s="47">
        <v>0</v>
      </c>
      <c r="AA38" s="47">
        <v>0</v>
      </c>
      <c r="AB38" s="47">
        <v>0</v>
      </c>
      <c r="AC38" s="47">
        <v>0</v>
      </c>
      <c r="AD38" s="47">
        <v>0</v>
      </c>
      <c r="AE38" s="47">
        <v>0</v>
      </c>
      <c r="AF38" s="47">
        <v>0</v>
      </c>
      <c r="AG38" s="47">
        <v>0</v>
      </c>
      <c r="AH38" s="52">
        <v>0</v>
      </c>
      <c r="AI38" s="42" t="str">
        <f t="shared" si="5"/>
        <v>проверка пройдена</v>
      </c>
    </row>
    <row r="39" spans="1:35" s="50" customFormat="1" ht="63" x14ac:dyDescent="0.3">
      <c r="A39" s="42" t="s">
        <v>1342</v>
      </c>
      <c r="B39" s="42" t="s">
        <v>674</v>
      </c>
      <c r="C39" s="54" t="s">
        <v>403</v>
      </c>
      <c r="D39" s="55" t="s">
        <v>1127</v>
      </c>
      <c r="E39" s="44" t="s">
        <v>10</v>
      </c>
      <c r="F39" s="44"/>
      <c r="G39" s="45" t="s">
        <v>721</v>
      </c>
      <c r="H39" s="92">
        <v>16</v>
      </c>
      <c r="I39" s="92">
        <v>2</v>
      </c>
      <c r="J39" s="56">
        <v>0</v>
      </c>
      <c r="K39" s="56">
        <v>0</v>
      </c>
      <c r="L39" s="56">
        <v>0</v>
      </c>
      <c r="M39" s="56">
        <v>0</v>
      </c>
      <c r="N39" s="56">
        <v>0</v>
      </c>
      <c r="O39" s="56">
        <v>0</v>
      </c>
      <c r="P39" s="56">
        <v>0</v>
      </c>
      <c r="Q39" s="56">
        <v>0</v>
      </c>
      <c r="R39" s="56">
        <v>0</v>
      </c>
      <c r="S39" s="56">
        <v>0</v>
      </c>
      <c r="T39" s="56">
        <v>14</v>
      </c>
      <c r="U39" s="56">
        <v>0</v>
      </c>
      <c r="V39" s="56">
        <v>0</v>
      </c>
      <c r="W39" s="56">
        <v>0</v>
      </c>
      <c r="X39" s="56">
        <v>0</v>
      </c>
      <c r="Y39" s="56">
        <v>0</v>
      </c>
      <c r="Z39" s="56">
        <v>0</v>
      </c>
      <c r="AA39" s="56">
        <v>0</v>
      </c>
      <c r="AB39" s="56">
        <v>0</v>
      </c>
      <c r="AC39" s="56">
        <v>0</v>
      </c>
      <c r="AD39" s="56">
        <v>0</v>
      </c>
      <c r="AE39" s="56">
        <v>0</v>
      </c>
      <c r="AF39" s="56">
        <v>0</v>
      </c>
      <c r="AG39" s="56">
        <v>0</v>
      </c>
      <c r="AH39" s="49" t="s">
        <v>1355</v>
      </c>
      <c r="AI39" s="42" t="str">
        <f t="shared" ref="AI39:AI44" si="6">IF(H39=I39+L39+M39+N39+O39+P39+Q39+R39+S39+T39+U39+V39+W39+X39+Y39+Z39+AA39+AB39+AC39+AD39+AE39+AF39+AG39,"проверка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5" s="50" customFormat="1" ht="63" x14ac:dyDescent="0.3">
      <c r="A40" s="42" t="s">
        <v>1342</v>
      </c>
      <c r="B40" s="42" t="s">
        <v>674</v>
      </c>
      <c r="C40" s="54" t="s">
        <v>403</v>
      </c>
      <c r="D40" s="55" t="s">
        <v>1127</v>
      </c>
      <c r="E40" s="44" t="s">
        <v>11</v>
      </c>
      <c r="F40" s="44"/>
      <c r="G40" s="51" t="s">
        <v>722</v>
      </c>
      <c r="H40" s="90">
        <v>16</v>
      </c>
      <c r="I40" s="47">
        <v>2</v>
      </c>
      <c r="J40" s="47">
        <v>0</v>
      </c>
      <c r="K40" s="47">
        <v>0</v>
      </c>
      <c r="L40" s="47">
        <v>0</v>
      </c>
      <c r="M40" s="47">
        <v>0</v>
      </c>
      <c r="N40" s="47">
        <v>0</v>
      </c>
      <c r="O40" s="47">
        <v>0</v>
      </c>
      <c r="P40" s="47">
        <v>0</v>
      </c>
      <c r="Q40" s="47">
        <v>0</v>
      </c>
      <c r="R40" s="47">
        <v>0</v>
      </c>
      <c r="S40" s="47">
        <v>0</v>
      </c>
      <c r="T40" s="47">
        <v>14</v>
      </c>
      <c r="U40" s="47">
        <v>0</v>
      </c>
      <c r="V40" s="47">
        <v>0</v>
      </c>
      <c r="W40" s="47">
        <v>0</v>
      </c>
      <c r="X40" s="47">
        <v>0</v>
      </c>
      <c r="Y40" s="47">
        <v>0</v>
      </c>
      <c r="Z40" s="47">
        <v>0</v>
      </c>
      <c r="AA40" s="47">
        <v>0</v>
      </c>
      <c r="AB40" s="47">
        <v>0</v>
      </c>
      <c r="AC40" s="47">
        <v>0</v>
      </c>
      <c r="AD40" s="47">
        <v>0</v>
      </c>
      <c r="AE40" s="47">
        <v>0</v>
      </c>
      <c r="AF40" s="47">
        <v>0</v>
      </c>
      <c r="AG40" s="47">
        <v>0</v>
      </c>
      <c r="AH40" s="52">
        <v>0</v>
      </c>
      <c r="AI40" s="42" t="str">
        <f t="shared" si="6"/>
        <v>проверка пройдена</v>
      </c>
    </row>
    <row r="41" spans="1:35" s="50" customFormat="1" ht="63" x14ac:dyDescent="0.3">
      <c r="A41" s="42" t="s">
        <v>1342</v>
      </c>
      <c r="B41" s="42" t="s">
        <v>674</v>
      </c>
      <c r="C41" s="54" t="s">
        <v>403</v>
      </c>
      <c r="D41" s="55" t="s">
        <v>1127</v>
      </c>
      <c r="E41" s="44" t="s">
        <v>12</v>
      </c>
      <c r="F41" s="44"/>
      <c r="G41" s="51" t="s">
        <v>723</v>
      </c>
      <c r="H41" s="90">
        <v>16</v>
      </c>
      <c r="I41" s="47">
        <v>2</v>
      </c>
      <c r="J41" s="47">
        <v>0</v>
      </c>
      <c r="K41" s="47">
        <v>0</v>
      </c>
      <c r="L41" s="47">
        <v>0</v>
      </c>
      <c r="M41" s="47">
        <v>0</v>
      </c>
      <c r="N41" s="47">
        <v>0</v>
      </c>
      <c r="O41" s="47">
        <v>0</v>
      </c>
      <c r="P41" s="47">
        <v>0</v>
      </c>
      <c r="Q41" s="47">
        <v>0</v>
      </c>
      <c r="R41" s="47">
        <v>0</v>
      </c>
      <c r="S41" s="47">
        <v>0</v>
      </c>
      <c r="T41" s="47">
        <v>14</v>
      </c>
      <c r="U41" s="47">
        <v>0</v>
      </c>
      <c r="V41" s="47">
        <v>0</v>
      </c>
      <c r="W41" s="47">
        <v>0</v>
      </c>
      <c r="X41" s="47">
        <v>0</v>
      </c>
      <c r="Y41" s="47">
        <v>0</v>
      </c>
      <c r="Z41" s="47">
        <v>0</v>
      </c>
      <c r="AA41" s="47">
        <v>0</v>
      </c>
      <c r="AB41" s="47">
        <v>0</v>
      </c>
      <c r="AC41" s="47">
        <v>0</v>
      </c>
      <c r="AD41" s="47">
        <v>0</v>
      </c>
      <c r="AE41" s="47">
        <v>0</v>
      </c>
      <c r="AF41" s="47">
        <v>0</v>
      </c>
      <c r="AG41" s="47">
        <v>0</v>
      </c>
      <c r="AH41" s="52">
        <v>0</v>
      </c>
      <c r="AI41" s="42" t="str">
        <f t="shared" si="6"/>
        <v>проверка пройдена</v>
      </c>
    </row>
    <row r="42" spans="1:35" s="50" customFormat="1" ht="63" x14ac:dyDescent="0.3">
      <c r="A42" s="42" t="s">
        <v>1342</v>
      </c>
      <c r="B42" s="42" t="s">
        <v>674</v>
      </c>
      <c r="C42" s="54" t="s">
        <v>403</v>
      </c>
      <c r="D42" s="55" t="s">
        <v>1127</v>
      </c>
      <c r="E42" s="44" t="s">
        <v>13</v>
      </c>
      <c r="F42" s="44"/>
      <c r="G42" s="51" t="s">
        <v>15</v>
      </c>
      <c r="H42" s="47">
        <v>0</v>
      </c>
      <c r="I42" s="47">
        <v>0</v>
      </c>
      <c r="J42" s="47">
        <v>0</v>
      </c>
      <c r="K42" s="47">
        <v>0</v>
      </c>
      <c r="L42" s="47">
        <v>0</v>
      </c>
      <c r="M42" s="47">
        <v>0</v>
      </c>
      <c r="N42" s="47">
        <v>0</v>
      </c>
      <c r="O42" s="47">
        <v>0</v>
      </c>
      <c r="P42" s="47">
        <v>0</v>
      </c>
      <c r="Q42" s="47">
        <v>0</v>
      </c>
      <c r="R42" s="47">
        <v>0</v>
      </c>
      <c r="S42" s="47">
        <v>0</v>
      </c>
      <c r="T42" s="47">
        <v>0</v>
      </c>
      <c r="U42" s="47">
        <v>0</v>
      </c>
      <c r="V42" s="47">
        <v>0</v>
      </c>
      <c r="W42" s="47">
        <v>0</v>
      </c>
      <c r="X42" s="47">
        <v>0</v>
      </c>
      <c r="Y42" s="47">
        <v>0</v>
      </c>
      <c r="Z42" s="47">
        <v>0</v>
      </c>
      <c r="AA42" s="47">
        <v>0</v>
      </c>
      <c r="AB42" s="47">
        <v>0</v>
      </c>
      <c r="AC42" s="47">
        <v>0</v>
      </c>
      <c r="AD42" s="47">
        <v>0</v>
      </c>
      <c r="AE42" s="47">
        <v>0</v>
      </c>
      <c r="AF42" s="47">
        <v>0</v>
      </c>
      <c r="AG42" s="47">
        <v>0</v>
      </c>
      <c r="AH42" s="52">
        <v>0</v>
      </c>
      <c r="AI42" s="42" t="str">
        <f t="shared" si="6"/>
        <v>проверка пройдена</v>
      </c>
    </row>
    <row r="43" spans="1:35" s="50" customFormat="1" ht="31.5" x14ac:dyDescent="0.3">
      <c r="A43" s="42" t="s">
        <v>1347</v>
      </c>
      <c r="B43" s="42" t="s">
        <v>674</v>
      </c>
      <c r="C43" s="54" t="s">
        <v>403</v>
      </c>
      <c r="D43" s="55" t="s">
        <v>1127</v>
      </c>
      <c r="E43" s="44" t="s">
        <v>14</v>
      </c>
      <c r="F43" s="44"/>
      <c r="G43" s="51" t="s">
        <v>18</v>
      </c>
      <c r="H43" s="47">
        <v>0</v>
      </c>
      <c r="I43" s="47">
        <v>0</v>
      </c>
      <c r="J43" s="47">
        <v>0</v>
      </c>
      <c r="K43" s="47">
        <v>0</v>
      </c>
      <c r="L43" s="47">
        <v>0</v>
      </c>
      <c r="M43" s="47">
        <v>0</v>
      </c>
      <c r="N43" s="47">
        <v>0</v>
      </c>
      <c r="O43" s="47">
        <v>0</v>
      </c>
      <c r="P43" s="47">
        <v>0</v>
      </c>
      <c r="Q43" s="47">
        <v>0</v>
      </c>
      <c r="R43" s="47">
        <v>0</v>
      </c>
      <c r="S43" s="47">
        <v>0</v>
      </c>
      <c r="T43" s="47">
        <v>0</v>
      </c>
      <c r="U43" s="47">
        <v>0</v>
      </c>
      <c r="V43" s="47">
        <v>0</v>
      </c>
      <c r="W43" s="47">
        <v>0</v>
      </c>
      <c r="X43" s="47">
        <v>0</v>
      </c>
      <c r="Y43" s="47">
        <v>0</v>
      </c>
      <c r="Z43" s="47">
        <v>0</v>
      </c>
      <c r="AA43" s="47">
        <v>0</v>
      </c>
      <c r="AB43" s="47">
        <v>0</v>
      </c>
      <c r="AC43" s="47">
        <v>0</v>
      </c>
      <c r="AD43" s="47">
        <v>0</v>
      </c>
      <c r="AE43" s="47">
        <v>0</v>
      </c>
      <c r="AF43" s="47">
        <v>0</v>
      </c>
      <c r="AG43" s="47">
        <v>0</v>
      </c>
      <c r="AH43" s="52">
        <v>0</v>
      </c>
      <c r="AI43" s="42" t="str">
        <f t="shared" si="6"/>
        <v>проверка пройдена</v>
      </c>
    </row>
    <row r="44" spans="1:35" s="50" customFormat="1" ht="63" x14ac:dyDescent="0.3">
      <c r="A44" s="42" t="s">
        <v>1342</v>
      </c>
      <c r="B44" s="42" t="s">
        <v>674</v>
      </c>
      <c r="C44" s="55" t="s">
        <v>130</v>
      </c>
      <c r="D44" s="57" t="s">
        <v>854</v>
      </c>
      <c r="E44" s="44" t="s">
        <v>10</v>
      </c>
      <c r="F44" s="44"/>
      <c r="G44" s="45" t="s">
        <v>721</v>
      </c>
      <c r="H44" s="64">
        <v>17</v>
      </c>
      <c r="I44" s="65">
        <v>16</v>
      </c>
      <c r="J44" s="48">
        <v>8</v>
      </c>
      <c r="K44" s="48">
        <v>0</v>
      </c>
      <c r="L44" s="48">
        <v>0</v>
      </c>
      <c r="M44" s="48">
        <v>0</v>
      </c>
      <c r="N44" s="48">
        <v>1</v>
      </c>
      <c r="O44" s="48">
        <v>0</v>
      </c>
      <c r="P44" s="48">
        <v>0</v>
      </c>
      <c r="Q44" s="48">
        <v>0</v>
      </c>
      <c r="R44" s="48">
        <v>0</v>
      </c>
      <c r="S44" s="48">
        <v>0</v>
      </c>
      <c r="T44" s="48">
        <v>0</v>
      </c>
      <c r="U44" s="48">
        <v>0</v>
      </c>
      <c r="V44" s="48">
        <v>0</v>
      </c>
      <c r="W44" s="48">
        <v>0</v>
      </c>
      <c r="X44" s="48">
        <v>0</v>
      </c>
      <c r="Y44" s="48">
        <v>0</v>
      </c>
      <c r="Z44" s="48">
        <v>0</v>
      </c>
      <c r="AA44" s="48">
        <v>0</v>
      </c>
      <c r="AB44" s="48">
        <v>0</v>
      </c>
      <c r="AC44" s="48">
        <v>0</v>
      </c>
      <c r="AD44" s="48">
        <v>0</v>
      </c>
      <c r="AE44" s="48">
        <v>0</v>
      </c>
      <c r="AF44" s="48">
        <v>0</v>
      </c>
      <c r="AG44" s="48">
        <v>0</v>
      </c>
      <c r="AH44" s="58">
        <v>0</v>
      </c>
      <c r="AI44" s="59" t="str">
        <f t="shared" si="6"/>
        <v>проверка пройдена</v>
      </c>
    </row>
    <row r="45" spans="1:35" s="50" customFormat="1" ht="63" x14ac:dyDescent="0.3">
      <c r="A45" s="42" t="s">
        <v>1342</v>
      </c>
      <c r="B45" s="42" t="s">
        <v>674</v>
      </c>
      <c r="C45" s="55" t="s">
        <v>130</v>
      </c>
      <c r="D45" s="57" t="s">
        <v>854</v>
      </c>
      <c r="E45" s="44" t="s">
        <v>11</v>
      </c>
      <c r="F45" s="44"/>
      <c r="G45" s="51" t="s">
        <v>722</v>
      </c>
      <c r="H45" s="47">
        <v>0</v>
      </c>
      <c r="I45" s="47">
        <v>0</v>
      </c>
      <c r="J45" s="47">
        <v>0</v>
      </c>
      <c r="K45" s="47">
        <v>0</v>
      </c>
      <c r="L45" s="47">
        <v>0</v>
      </c>
      <c r="M45" s="47">
        <v>0</v>
      </c>
      <c r="N45" s="47">
        <v>0</v>
      </c>
      <c r="O45" s="47">
        <v>0</v>
      </c>
      <c r="P45" s="47">
        <v>0</v>
      </c>
      <c r="Q45" s="47">
        <v>0</v>
      </c>
      <c r="R45" s="47">
        <v>0</v>
      </c>
      <c r="S45" s="47">
        <v>0</v>
      </c>
      <c r="T45" s="47">
        <v>0</v>
      </c>
      <c r="U45" s="47">
        <v>0</v>
      </c>
      <c r="V45" s="47">
        <v>0</v>
      </c>
      <c r="W45" s="47">
        <v>0</v>
      </c>
      <c r="X45" s="47">
        <v>0</v>
      </c>
      <c r="Y45" s="47">
        <v>0</v>
      </c>
      <c r="Z45" s="47">
        <v>0</v>
      </c>
      <c r="AA45" s="47">
        <v>0</v>
      </c>
      <c r="AB45" s="47">
        <v>0</v>
      </c>
      <c r="AC45" s="47">
        <v>0</v>
      </c>
      <c r="AD45" s="47">
        <v>0</v>
      </c>
      <c r="AE45" s="47">
        <v>0</v>
      </c>
      <c r="AF45" s="47">
        <v>0</v>
      </c>
      <c r="AG45" s="47">
        <v>0</v>
      </c>
      <c r="AH45" s="52">
        <v>0</v>
      </c>
      <c r="AI45" s="42" t="str">
        <f t="shared" ref="AI45:AI48" si="7">IF(H45=I45+L45+M45+N45+O45+P45+Q45+R45+S45+T45+U45+V45+W45+X45+Y45+Z45+AA45+AB45+AC45+AD45+AE45+AF45+AG45,"проверка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6" spans="1:35" s="50" customFormat="1" ht="63" x14ac:dyDescent="0.3">
      <c r="A46" s="42" t="s">
        <v>1342</v>
      </c>
      <c r="B46" s="42" t="s">
        <v>674</v>
      </c>
      <c r="C46" s="55" t="s">
        <v>130</v>
      </c>
      <c r="D46" s="57" t="s">
        <v>854</v>
      </c>
      <c r="E46" s="44" t="s">
        <v>12</v>
      </c>
      <c r="F46" s="44"/>
      <c r="G46" s="51" t="s">
        <v>723</v>
      </c>
      <c r="H46" s="47">
        <v>0</v>
      </c>
      <c r="I46" s="47">
        <v>0</v>
      </c>
      <c r="J46" s="47">
        <v>0</v>
      </c>
      <c r="K46" s="47">
        <v>0</v>
      </c>
      <c r="L46" s="47">
        <v>0</v>
      </c>
      <c r="M46" s="47">
        <v>0</v>
      </c>
      <c r="N46" s="47">
        <v>0</v>
      </c>
      <c r="O46" s="47">
        <v>0</v>
      </c>
      <c r="P46" s="47">
        <v>0</v>
      </c>
      <c r="Q46" s="47">
        <v>0</v>
      </c>
      <c r="R46" s="47">
        <v>0</v>
      </c>
      <c r="S46" s="47">
        <v>0</v>
      </c>
      <c r="T46" s="47">
        <v>0</v>
      </c>
      <c r="U46" s="47">
        <v>0</v>
      </c>
      <c r="V46" s="47">
        <v>0</v>
      </c>
      <c r="W46" s="47">
        <v>0</v>
      </c>
      <c r="X46" s="47">
        <v>0</v>
      </c>
      <c r="Y46" s="47">
        <v>0</v>
      </c>
      <c r="Z46" s="47">
        <v>0</v>
      </c>
      <c r="AA46" s="47">
        <v>0</v>
      </c>
      <c r="AB46" s="47">
        <v>0</v>
      </c>
      <c r="AC46" s="47">
        <v>0</v>
      </c>
      <c r="AD46" s="47">
        <v>0</v>
      </c>
      <c r="AE46" s="47">
        <v>0</v>
      </c>
      <c r="AF46" s="47">
        <v>0</v>
      </c>
      <c r="AG46" s="47">
        <v>0</v>
      </c>
      <c r="AH46" s="52">
        <v>0</v>
      </c>
      <c r="AI46" s="42" t="str">
        <f t="shared" si="7"/>
        <v>проверка пройдена</v>
      </c>
    </row>
    <row r="47" spans="1:35" s="50" customFormat="1" ht="63" x14ac:dyDescent="0.3">
      <c r="A47" s="42" t="s">
        <v>1342</v>
      </c>
      <c r="B47" s="42" t="s">
        <v>674</v>
      </c>
      <c r="C47" s="55" t="s">
        <v>130</v>
      </c>
      <c r="D47" s="57" t="s">
        <v>854</v>
      </c>
      <c r="E47" s="44" t="s">
        <v>13</v>
      </c>
      <c r="F47" s="44"/>
      <c r="G47" s="51" t="s">
        <v>15</v>
      </c>
      <c r="H47" s="47">
        <v>0</v>
      </c>
      <c r="I47" s="47">
        <v>0</v>
      </c>
      <c r="J47" s="47">
        <v>0</v>
      </c>
      <c r="K47" s="47">
        <v>0</v>
      </c>
      <c r="L47" s="47">
        <v>0</v>
      </c>
      <c r="M47" s="47">
        <v>0</v>
      </c>
      <c r="N47" s="47">
        <v>0</v>
      </c>
      <c r="O47" s="47">
        <v>0</v>
      </c>
      <c r="P47" s="47">
        <v>0</v>
      </c>
      <c r="Q47" s="47">
        <v>0</v>
      </c>
      <c r="R47" s="47">
        <v>0</v>
      </c>
      <c r="S47" s="47">
        <v>0</v>
      </c>
      <c r="T47" s="47">
        <v>0</v>
      </c>
      <c r="U47" s="47">
        <v>0</v>
      </c>
      <c r="V47" s="47">
        <v>0</v>
      </c>
      <c r="W47" s="47">
        <v>0</v>
      </c>
      <c r="X47" s="47">
        <v>0</v>
      </c>
      <c r="Y47" s="47">
        <v>0</v>
      </c>
      <c r="Z47" s="47">
        <v>0</v>
      </c>
      <c r="AA47" s="47">
        <v>0</v>
      </c>
      <c r="AB47" s="47">
        <v>0</v>
      </c>
      <c r="AC47" s="47">
        <v>0</v>
      </c>
      <c r="AD47" s="47">
        <v>0</v>
      </c>
      <c r="AE47" s="47">
        <v>0</v>
      </c>
      <c r="AF47" s="47">
        <v>0</v>
      </c>
      <c r="AG47" s="47">
        <v>0</v>
      </c>
      <c r="AH47" s="52">
        <v>0</v>
      </c>
      <c r="AI47" s="42" t="str">
        <f t="shared" si="7"/>
        <v>проверка пройдена</v>
      </c>
    </row>
    <row r="48" spans="1:35" s="50" customFormat="1" ht="63" x14ac:dyDescent="0.3">
      <c r="A48" s="42" t="s">
        <v>1342</v>
      </c>
      <c r="B48" s="42" t="s">
        <v>674</v>
      </c>
      <c r="C48" s="55" t="s">
        <v>130</v>
      </c>
      <c r="D48" s="57" t="s">
        <v>854</v>
      </c>
      <c r="E48" s="44" t="s">
        <v>14</v>
      </c>
      <c r="F48" s="44"/>
      <c r="G48" s="51" t="s">
        <v>18</v>
      </c>
      <c r="H48" s="47">
        <v>0</v>
      </c>
      <c r="I48" s="47">
        <v>0</v>
      </c>
      <c r="J48" s="47">
        <v>0</v>
      </c>
      <c r="K48" s="47">
        <v>0</v>
      </c>
      <c r="L48" s="47">
        <v>0</v>
      </c>
      <c r="M48" s="47">
        <v>0</v>
      </c>
      <c r="N48" s="47">
        <v>0</v>
      </c>
      <c r="O48" s="47">
        <v>0</v>
      </c>
      <c r="P48" s="47">
        <v>0</v>
      </c>
      <c r="Q48" s="47">
        <v>0</v>
      </c>
      <c r="R48" s="47">
        <v>0</v>
      </c>
      <c r="S48" s="47">
        <v>0</v>
      </c>
      <c r="T48" s="47">
        <v>0</v>
      </c>
      <c r="U48" s="47">
        <v>0</v>
      </c>
      <c r="V48" s="47">
        <v>0</v>
      </c>
      <c r="W48" s="47">
        <v>0</v>
      </c>
      <c r="X48" s="47">
        <v>0</v>
      </c>
      <c r="Y48" s="47">
        <v>0</v>
      </c>
      <c r="Z48" s="47">
        <v>0</v>
      </c>
      <c r="AA48" s="47">
        <v>0</v>
      </c>
      <c r="AB48" s="47">
        <v>0</v>
      </c>
      <c r="AC48" s="47">
        <v>0</v>
      </c>
      <c r="AD48" s="47">
        <v>0</v>
      </c>
      <c r="AE48" s="47">
        <v>0</v>
      </c>
      <c r="AF48" s="47">
        <v>0</v>
      </c>
      <c r="AG48" s="47">
        <v>0</v>
      </c>
      <c r="AH48" s="52">
        <v>0</v>
      </c>
      <c r="AI48" s="42" t="str">
        <f t="shared" si="7"/>
        <v>проверка пройдена</v>
      </c>
    </row>
    <row r="49" spans="1:35" ht="23.25" customHeight="1" x14ac:dyDescent="0.3">
      <c r="A49" s="25"/>
      <c r="B49" s="25"/>
      <c r="C49" s="25"/>
      <c r="D49" s="25"/>
      <c r="E49" s="26"/>
      <c r="F49" s="26"/>
      <c r="G49" s="32"/>
      <c r="H49" s="33">
        <v>303</v>
      </c>
      <c r="I49" s="33">
        <v>201</v>
      </c>
      <c r="J49" s="33">
        <f t="shared" ref="J49:S49" si="8">SUM(J9:J48)</f>
        <v>41</v>
      </c>
      <c r="K49" s="33">
        <f t="shared" si="8"/>
        <v>0</v>
      </c>
      <c r="L49" s="33">
        <f t="shared" si="8"/>
        <v>0</v>
      </c>
      <c r="M49" s="33">
        <f t="shared" si="8"/>
        <v>0</v>
      </c>
      <c r="N49" s="33">
        <f t="shared" si="8"/>
        <v>81</v>
      </c>
      <c r="O49" s="33">
        <f t="shared" si="8"/>
        <v>0</v>
      </c>
      <c r="P49" s="33">
        <f t="shared" si="8"/>
        <v>0</v>
      </c>
      <c r="Q49" s="33">
        <f t="shared" si="8"/>
        <v>0</v>
      </c>
      <c r="R49" s="33">
        <f t="shared" si="8"/>
        <v>0</v>
      </c>
      <c r="S49" s="33">
        <f t="shared" si="8"/>
        <v>0</v>
      </c>
      <c r="T49" s="33">
        <f>T39</f>
        <v>14</v>
      </c>
      <c r="U49" s="33">
        <v>0</v>
      </c>
      <c r="V49" s="33">
        <f t="shared" ref="V49:AG49" si="9">SUM(V9:V48)</f>
        <v>0</v>
      </c>
      <c r="W49" s="33">
        <f t="shared" si="9"/>
        <v>0</v>
      </c>
      <c r="X49" s="33">
        <f t="shared" si="9"/>
        <v>0</v>
      </c>
      <c r="Y49" s="33">
        <f t="shared" si="9"/>
        <v>0</v>
      </c>
      <c r="Z49" s="33">
        <f t="shared" si="9"/>
        <v>0</v>
      </c>
      <c r="AA49" s="33">
        <f t="shared" si="9"/>
        <v>0</v>
      </c>
      <c r="AB49" s="39">
        <f t="shared" si="9"/>
        <v>7</v>
      </c>
      <c r="AC49" s="33">
        <f t="shared" si="9"/>
        <v>0</v>
      </c>
      <c r="AD49" s="33">
        <f t="shared" si="9"/>
        <v>0</v>
      </c>
      <c r="AE49" s="33">
        <f t="shared" si="9"/>
        <v>0</v>
      </c>
      <c r="AF49" s="33">
        <f t="shared" si="9"/>
        <v>0</v>
      </c>
      <c r="AG49" s="33">
        <f t="shared" si="9"/>
        <v>0</v>
      </c>
      <c r="AH49" s="33"/>
      <c r="AI49" s="34"/>
    </row>
    <row r="50" spans="1:35" x14ac:dyDescent="0.3">
      <c r="H50" s="31"/>
      <c r="I50" s="31"/>
    </row>
    <row r="51" spans="1:35" ht="64.5" customHeight="1" x14ac:dyDescent="0.3">
      <c r="A51" s="84" t="s">
        <v>725</v>
      </c>
      <c r="B51" s="84"/>
      <c r="C51" s="84"/>
      <c r="D51" s="84"/>
      <c r="E51" s="84"/>
      <c r="F51" s="84"/>
      <c r="G51" s="84"/>
      <c r="H51" s="21"/>
      <c r="I51" s="21"/>
      <c r="J51" s="21"/>
      <c r="K51" s="21"/>
      <c r="L51" s="21"/>
      <c r="M51" s="21"/>
      <c r="N51" s="21"/>
      <c r="O51" s="21"/>
      <c r="P51" s="21"/>
      <c r="Q51" s="21"/>
      <c r="R51" s="21"/>
      <c r="S51" s="21"/>
      <c r="T51" s="21"/>
      <c r="U51" s="21"/>
      <c r="V51" s="21"/>
      <c r="W51" s="21"/>
      <c r="X51" s="11"/>
      <c r="Y51" s="11"/>
      <c r="Z51" s="11"/>
      <c r="AA51" s="11"/>
      <c r="AB51" s="40"/>
      <c r="AC51" s="11"/>
      <c r="AD51" s="11"/>
      <c r="AE51" s="11"/>
      <c r="AF51" s="11"/>
      <c r="AG51" s="11"/>
      <c r="AH51" s="5"/>
    </row>
    <row r="53" spans="1:35" ht="114" customHeight="1" x14ac:dyDescent="0.3">
      <c r="A53" s="82"/>
      <c r="B53" s="82"/>
      <c r="C53" s="82"/>
      <c r="D53" s="82"/>
    </row>
    <row r="54" spans="1:35" ht="40.5" x14ac:dyDescent="0.3">
      <c r="A54" s="19" t="s">
        <v>1319</v>
      </c>
      <c r="B54" s="19" t="s">
        <v>1320</v>
      </c>
      <c r="C54" s="19" t="s">
        <v>1321</v>
      </c>
      <c r="D54" s="19" t="s">
        <v>1322</v>
      </c>
      <c r="L54" s="12"/>
    </row>
    <row r="55" spans="1:35" ht="62.25" customHeight="1" x14ac:dyDescent="0.35">
      <c r="A55" s="20" t="s">
        <v>1343</v>
      </c>
      <c r="B55" s="30" t="s">
        <v>1344</v>
      </c>
      <c r="C55" s="28" t="s">
        <v>1345</v>
      </c>
      <c r="D55" s="29" t="s">
        <v>1346</v>
      </c>
    </row>
    <row r="56" spans="1:35" x14ac:dyDescent="0.3">
      <c r="C56" s="27"/>
    </row>
  </sheetData>
  <mergeCells count="18">
    <mergeCell ref="A53:D53"/>
    <mergeCell ref="AI5:AI7"/>
    <mergeCell ref="A51:G51"/>
    <mergeCell ref="I6:N6"/>
    <mergeCell ref="D5:D7"/>
    <mergeCell ref="I5:AG5"/>
    <mergeCell ref="R6:U6"/>
    <mergeCell ref="A3:AH3"/>
    <mergeCell ref="AH5:AH7"/>
    <mergeCell ref="A5:A7"/>
    <mergeCell ref="B5:B7"/>
    <mergeCell ref="G5:G7"/>
    <mergeCell ref="E5:E7"/>
    <mergeCell ref="H5:H7"/>
    <mergeCell ref="C5:C7"/>
    <mergeCell ref="AB6:AG6"/>
    <mergeCell ref="O6:Q6"/>
    <mergeCell ref="V6:AA6"/>
  </mergeCells>
  <phoneticPr fontId="14" type="noConversion"/>
  <hyperlinks>
    <hyperlink ref="C55" r:id="rId1" xr:uid="{00000000-0004-0000-0000-000000000000}"/>
  </hyperlinks>
  <pageMargins left="0.23622047244094491" right="0.23622047244094491" top="0.74803149606299213" bottom="0.74803149606299213" header="0.31496062992125984" footer="0.31496062992125984"/>
  <pageSetup paperSize="9" scale="14" fitToWidth="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'Коды программ'!$A$2:$A$578</xm:f>
          </x14:formula1>
          <xm:sqref>C50 C9:C13</xm:sqref>
        </x14:dataValidation>
        <x14:dataValidation type="list" allowBlank="1" showInputMessage="1" showErrorMessage="1" xr:uid="{00000000-0002-0000-0000-000001000000}">
          <x14:formula1>
            <xm:f>'Коды программ'!$G$2:$G$86</xm:f>
          </x14:formula1>
          <xm:sqref>B50 B9:B13</xm:sqref>
        </x14:dataValidation>
        <x14:dataValidation type="list" allowBlank="1" showInputMessage="1" showErrorMessage="1" xr:uid="{00000000-0002-0000-0000-000002000000}">
          <x14:formula1>
            <xm:f>'Коды программ'!$K$2:$K$9</xm:f>
          </x14:formula1>
          <xm:sqref>A50 A9:A13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7" t="s">
        <v>596</v>
      </c>
      <c r="K2" t="s">
        <v>681</v>
      </c>
    </row>
    <row r="3" spans="1:11" x14ac:dyDescent="0.25">
      <c r="A3" s="1" t="s">
        <v>20</v>
      </c>
      <c r="B3" s="1" t="s">
        <v>744</v>
      </c>
      <c r="C3" s="1" t="s">
        <v>3</v>
      </c>
      <c r="D3" s="1"/>
      <c r="E3" s="1" t="s">
        <v>7</v>
      </c>
      <c r="F3" s="1"/>
      <c r="G3" s="7" t="s">
        <v>597</v>
      </c>
      <c r="K3" t="s">
        <v>682</v>
      </c>
    </row>
    <row r="4" spans="1:11" x14ac:dyDescent="0.25">
      <c r="A4" s="1" t="s">
        <v>21</v>
      </c>
      <c r="B4" s="1" t="s">
        <v>745</v>
      </c>
      <c r="C4" s="1" t="s">
        <v>4</v>
      </c>
      <c r="D4" s="1"/>
      <c r="E4" s="1"/>
      <c r="F4" s="1"/>
      <c r="G4" s="7" t="s">
        <v>598</v>
      </c>
      <c r="K4" t="s">
        <v>683</v>
      </c>
    </row>
    <row r="5" spans="1:11" x14ac:dyDescent="0.25">
      <c r="A5" s="1" t="s">
        <v>22</v>
      </c>
      <c r="B5" s="1" t="s">
        <v>746</v>
      </c>
      <c r="C5" s="1" t="s">
        <v>5</v>
      </c>
      <c r="D5" s="1"/>
      <c r="E5" s="1"/>
      <c r="F5" s="1"/>
      <c r="G5" s="7" t="s">
        <v>599</v>
      </c>
      <c r="K5" t="s">
        <v>684</v>
      </c>
    </row>
    <row r="6" spans="1:11" x14ac:dyDescent="0.25">
      <c r="A6" s="1" t="s">
        <v>23</v>
      </c>
      <c r="B6" s="1" t="s">
        <v>747</v>
      </c>
      <c r="C6" s="1"/>
      <c r="D6" s="1"/>
      <c r="E6" s="1"/>
      <c r="F6" s="1"/>
      <c r="G6" s="7" t="s">
        <v>600</v>
      </c>
      <c r="K6" t="s">
        <v>685</v>
      </c>
    </row>
    <row r="7" spans="1:11" x14ac:dyDescent="0.25">
      <c r="A7" s="1" t="s">
        <v>24</v>
      </c>
      <c r="B7" s="1" t="s">
        <v>748</v>
      </c>
      <c r="C7" s="1"/>
      <c r="D7" s="1"/>
      <c r="E7" s="1"/>
      <c r="F7" s="1"/>
      <c r="G7" s="7" t="s">
        <v>601</v>
      </c>
      <c r="K7" t="s">
        <v>686</v>
      </c>
    </row>
    <row r="8" spans="1:11" x14ac:dyDescent="0.25">
      <c r="A8" s="1" t="s">
        <v>25</v>
      </c>
      <c r="B8" s="1" t="s">
        <v>749</v>
      </c>
      <c r="C8" s="1"/>
      <c r="D8" s="1"/>
      <c r="E8" s="1"/>
      <c r="F8" s="1"/>
      <c r="G8" s="7" t="s">
        <v>602</v>
      </c>
      <c r="K8" t="s">
        <v>687</v>
      </c>
    </row>
    <row r="9" spans="1:11" x14ac:dyDescent="0.25">
      <c r="A9" s="1" t="s">
        <v>26</v>
      </c>
      <c r="B9" s="1" t="s">
        <v>750</v>
      </c>
      <c r="C9" s="1"/>
      <c r="D9" s="1"/>
      <c r="E9" s="1"/>
      <c r="F9" s="1"/>
      <c r="G9" s="7" t="s">
        <v>603</v>
      </c>
      <c r="K9" t="s">
        <v>688</v>
      </c>
    </row>
    <row r="10" spans="1:11" x14ac:dyDescent="0.25">
      <c r="A10" s="1" t="s">
        <v>27</v>
      </c>
      <c r="B10" s="1" t="s">
        <v>751</v>
      </c>
      <c r="C10" s="1"/>
      <c r="D10" s="1"/>
      <c r="E10" s="1"/>
      <c r="F10" s="1"/>
      <c r="G10" s="7" t="s">
        <v>604</v>
      </c>
    </row>
    <row r="11" spans="1:11" x14ac:dyDescent="0.25">
      <c r="A11" s="1" t="s">
        <v>28</v>
      </c>
      <c r="B11" s="1" t="s">
        <v>752</v>
      </c>
      <c r="C11" s="1"/>
      <c r="D11" s="1"/>
      <c r="E11" s="1"/>
      <c r="F11" s="1"/>
      <c r="G11" s="7" t="s">
        <v>605</v>
      </c>
    </row>
    <row r="12" spans="1:11" x14ac:dyDescent="0.25">
      <c r="A12" s="1" t="s">
        <v>29</v>
      </c>
      <c r="B12" s="1" t="s">
        <v>753</v>
      </c>
      <c r="C12" s="1"/>
      <c r="D12" s="1"/>
      <c r="E12" s="1"/>
      <c r="F12" s="1"/>
      <c r="G12" s="7" t="s">
        <v>606</v>
      </c>
    </row>
    <row r="13" spans="1:11" x14ac:dyDescent="0.25">
      <c r="A13" s="1" t="s">
        <v>30</v>
      </c>
      <c r="B13" s="1" t="s">
        <v>754</v>
      </c>
      <c r="C13" s="1"/>
      <c r="D13" s="1"/>
      <c r="E13" s="1"/>
      <c r="F13" s="1"/>
      <c r="G13" s="7" t="s">
        <v>607</v>
      </c>
    </row>
    <row r="14" spans="1:11" x14ac:dyDescent="0.25">
      <c r="A14" s="1" t="s">
        <v>31</v>
      </c>
      <c r="B14" s="1" t="s">
        <v>755</v>
      </c>
      <c r="C14" s="1"/>
      <c r="D14" s="1"/>
      <c r="E14" s="1"/>
      <c r="F14" s="1"/>
      <c r="G14" s="7" t="s">
        <v>608</v>
      </c>
    </row>
    <row r="15" spans="1:11" x14ac:dyDescent="0.25">
      <c r="A15" s="1" t="s">
        <v>32</v>
      </c>
      <c r="B15" t="s">
        <v>756</v>
      </c>
      <c r="G15" s="7" t="s">
        <v>609</v>
      </c>
    </row>
    <row r="16" spans="1:11" x14ac:dyDescent="0.25">
      <c r="A16" s="1" t="s">
        <v>33</v>
      </c>
      <c r="B16" t="s">
        <v>757</v>
      </c>
      <c r="G16" s="7" t="s">
        <v>610</v>
      </c>
    </row>
    <row r="17" spans="1:7" x14ac:dyDescent="0.25">
      <c r="A17" s="1" t="s">
        <v>34</v>
      </c>
      <c r="B17" t="s">
        <v>758</v>
      </c>
      <c r="G17" s="7" t="s">
        <v>611</v>
      </c>
    </row>
    <row r="18" spans="1:7" x14ac:dyDescent="0.25">
      <c r="A18" s="1" t="s">
        <v>35</v>
      </c>
      <c r="B18" t="s">
        <v>759</v>
      </c>
      <c r="G18" s="7" t="s">
        <v>612</v>
      </c>
    </row>
    <row r="19" spans="1:7" x14ac:dyDescent="0.25">
      <c r="A19" s="1" t="s">
        <v>36</v>
      </c>
      <c r="B19" t="s">
        <v>760</v>
      </c>
      <c r="G19" s="7" t="s">
        <v>613</v>
      </c>
    </row>
    <row r="20" spans="1:7" x14ac:dyDescent="0.25">
      <c r="A20" s="1" t="s">
        <v>37</v>
      </c>
      <c r="B20" t="s">
        <v>761</v>
      </c>
      <c r="G20" s="7" t="s">
        <v>614</v>
      </c>
    </row>
    <row r="21" spans="1:7" x14ac:dyDescent="0.25">
      <c r="A21" s="1" t="s">
        <v>38</v>
      </c>
      <c r="B21" t="s">
        <v>762</v>
      </c>
      <c r="G21" s="7" t="s">
        <v>615</v>
      </c>
    </row>
    <row r="22" spans="1:7" x14ac:dyDescent="0.25">
      <c r="A22" s="1" t="s">
        <v>39</v>
      </c>
      <c r="B22" t="s">
        <v>763</v>
      </c>
      <c r="G22" s="7" t="s">
        <v>616</v>
      </c>
    </row>
    <row r="23" spans="1:7" x14ac:dyDescent="0.25">
      <c r="A23" s="1" t="s">
        <v>40</v>
      </c>
      <c r="B23" t="s">
        <v>764</v>
      </c>
      <c r="G23" s="7" t="s">
        <v>617</v>
      </c>
    </row>
    <row r="24" spans="1:7" x14ac:dyDescent="0.25">
      <c r="A24" s="1" t="s">
        <v>41</v>
      </c>
      <c r="B24" t="s">
        <v>765</v>
      </c>
      <c r="G24" s="7" t="s">
        <v>618</v>
      </c>
    </row>
    <row r="25" spans="1:7" x14ac:dyDescent="0.25">
      <c r="A25" s="1" t="s">
        <v>42</v>
      </c>
      <c r="B25" t="s">
        <v>766</v>
      </c>
      <c r="G25" s="7" t="s">
        <v>619</v>
      </c>
    </row>
    <row r="26" spans="1:7" x14ac:dyDescent="0.25">
      <c r="A26" s="1" t="s">
        <v>43</v>
      </c>
      <c r="B26" t="s">
        <v>767</v>
      </c>
      <c r="G26" s="7" t="s">
        <v>620</v>
      </c>
    </row>
    <row r="27" spans="1:7" x14ac:dyDescent="0.25">
      <c r="A27" s="1" t="s">
        <v>44</v>
      </c>
      <c r="B27" t="s">
        <v>768</v>
      </c>
      <c r="G27" s="7" t="s">
        <v>621</v>
      </c>
    </row>
    <row r="28" spans="1:7" x14ac:dyDescent="0.25">
      <c r="A28" s="1" t="s">
        <v>45</v>
      </c>
      <c r="B28" t="s">
        <v>769</v>
      </c>
      <c r="G28" s="7" t="s">
        <v>622</v>
      </c>
    </row>
    <row r="29" spans="1:7" x14ac:dyDescent="0.25">
      <c r="A29" s="1" t="s">
        <v>46</v>
      </c>
      <c r="B29" t="s">
        <v>770</v>
      </c>
      <c r="G29" s="7" t="s">
        <v>623</v>
      </c>
    </row>
    <row r="30" spans="1:7" x14ac:dyDescent="0.25">
      <c r="A30" s="1" t="s">
        <v>47</v>
      </c>
      <c r="B30" t="s">
        <v>771</v>
      </c>
      <c r="G30" s="7" t="s">
        <v>624</v>
      </c>
    </row>
    <row r="31" spans="1:7" x14ac:dyDescent="0.25">
      <c r="A31" s="1" t="s">
        <v>48</v>
      </c>
      <c r="B31" t="s">
        <v>772</v>
      </c>
      <c r="G31" s="7" t="s">
        <v>625</v>
      </c>
    </row>
    <row r="32" spans="1:7" x14ac:dyDescent="0.25">
      <c r="A32" s="1" t="s">
        <v>49</v>
      </c>
      <c r="B32" t="s">
        <v>773</v>
      </c>
      <c r="G32" s="7" t="s">
        <v>626</v>
      </c>
    </row>
    <row r="33" spans="1:7" x14ac:dyDescent="0.25">
      <c r="A33" s="1" t="s">
        <v>50</v>
      </c>
      <c r="B33" t="s">
        <v>774</v>
      </c>
      <c r="G33" s="7" t="s">
        <v>627</v>
      </c>
    </row>
    <row r="34" spans="1:7" x14ac:dyDescent="0.25">
      <c r="A34" s="1" t="s">
        <v>51</v>
      </c>
      <c r="B34" t="s">
        <v>775</v>
      </c>
      <c r="G34" s="7" t="s">
        <v>16</v>
      </c>
    </row>
    <row r="35" spans="1:7" x14ac:dyDescent="0.25">
      <c r="A35" s="1" t="s">
        <v>52</v>
      </c>
      <c r="B35" t="s">
        <v>776</v>
      </c>
      <c r="G35" s="7" t="s">
        <v>628</v>
      </c>
    </row>
    <row r="36" spans="1:7" x14ac:dyDescent="0.25">
      <c r="A36" s="1" t="s">
        <v>53</v>
      </c>
      <c r="B36" t="s">
        <v>777</v>
      </c>
      <c r="G36" s="7" t="s">
        <v>629</v>
      </c>
    </row>
    <row r="37" spans="1:7" x14ac:dyDescent="0.25">
      <c r="A37" s="1" t="s">
        <v>54</v>
      </c>
      <c r="B37" t="s">
        <v>778</v>
      </c>
      <c r="G37" s="7" t="s">
        <v>630</v>
      </c>
    </row>
    <row r="38" spans="1:7" x14ac:dyDescent="0.25">
      <c r="A38" s="1" t="s">
        <v>55</v>
      </c>
      <c r="B38" t="s">
        <v>779</v>
      </c>
      <c r="G38" s="7" t="s">
        <v>631</v>
      </c>
    </row>
    <row r="39" spans="1:7" x14ac:dyDescent="0.25">
      <c r="A39" s="1" t="s">
        <v>56</v>
      </c>
      <c r="B39" t="s">
        <v>780</v>
      </c>
      <c r="G39" s="7" t="s">
        <v>632</v>
      </c>
    </row>
    <row r="40" spans="1:7" x14ac:dyDescent="0.25">
      <c r="A40" s="1" t="s">
        <v>57</v>
      </c>
      <c r="B40" t="s">
        <v>781</v>
      </c>
      <c r="G40" s="7" t="s">
        <v>633</v>
      </c>
    </row>
    <row r="41" spans="1:7" x14ac:dyDescent="0.25">
      <c r="A41" s="1" t="s">
        <v>58</v>
      </c>
      <c r="B41" t="s">
        <v>782</v>
      </c>
      <c r="G41" s="7" t="s">
        <v>634</v>
      </c>
    </row>
    <row r="42" spans="1:7" x14ac:dyDescent="0.25">
      <c r="A42" s="1" t="s">
        <v>59</v>
      </c>
      <c r="B42" t="s">
        <v>783</v>
      </c>
      <c r="G42" s="7" t="s">
        <v>635</v>
      </c>
    </row>
    <row r="43" spans="1:7" x14ac:dyDescent="0.25">
      <c r="A43" s="1" t="s">
        <v>60</v>
      </c>
      <c r="B43" t="s">
        <v>784</v>
      </c>
      <c r="G43" s="7" t="s">
        <v>636</v>
      </c>
    </row>
    <row r="44" spans="1:7" x14ac:dyDescent="0.25">
      <c r="A44" s="1" t="s">
        <v>61</v>
      </c>
      <c r="B44" t="s">
        <v>785</v>
      </c>
      <c r="G44" s="7" t="s">
        <v>637</v>
      </c>
    </row>
    <row r="45" spans="1:7" x14ac:dyDescent="0.25">
      <c r="A45" s="1" t="s">
        <v>62</v>
      </c>
      <c r="B45" t="s">
        <v>786</v>
      </c>
      <c r="G45" s="7" t="s">
        <v>638</v>
      </c>
    </row>
    <row r="46" spans="1:7" x14ac:dyDescent="0.25">
      <c r="A46" s="1" t="s">
        <v>63</v>
      </c>
      <c r="B46" t="s">
        <v>787</v>
      </c>
      <c r="G46" s="7" t="s">
        <v>639</v>
      </c>
    </row>
    <row r="47" spans="1:7" x14ac:dyDescent="0.25">
      <c r="A47" s="1" t="s">
        <v>64</v>
      </c>
      <c r="B47" t="s">
        <v>788</v>
      </c>
      <c r="G47" s="7" t="s">
        <v>640</v>
      </c>
    </row>
    <row r="48" spans="1:7" x14ac:dyDescent="0.25">
      <c r="A48" s="1" t="s">
        <v>65</v>
      </c>
      <c r="B48" t="s">
        <v>789</v>
      </c>
      <c r="G48" s="7" t="s">
        <v>641</v>
      </c>
    </row>
    <row r="49" spans="1:7" x14ac:dyDescent="0.25">
      <c r="A49" s="1" t="s">
        <v>66</v>
      </c>
      <c r="B49" t="s">
        <v>790</v>
      </c>
      <c r="G49" s="7" t="s">
        <v>642</v>
      </c>
    </row>
    <row r="50" spans="1:7" x14ac:dyDescent="0.25">
      <c r="A50" s="1" t="s">
        <v>67</v>
      </c>
      <c r="B50" t="s">
        <v>791</v>
      </c>
      <c r="G50" s="7" t="s">
        <v>643</v>
      </c>
    </row>
    <row r="51" spans="1:7" x14ac:dyDescent="0.25">
      <c r="A51" s="1" t="s">
        <v>68</v>
      </c>
      <c r="B51" t="s">
        <v>792</v>
      </c>
      <c r="G51" s="7" t="s">
        <v>644</v>
      </c>
    </row>
    <row r="52" spans="1:7" x14ac:dyDescent="0.25">
      <c r="A52" s="1" t="s">
        <v>69</v>
      </c>
      <c r="B52" t="s">
        <v>793</v>
      </c>
      <c r="G52" s="7" t="s">
        <v>645</v>
      </c>
    </row>
    <row r="53" spans="1:7" x14ac:dyDescent="0.25">
      <c r="A53" s="1" t="s">
        <v>70</v>
      </c>
      <c r="B53" t="s">
        <v>794</v>
      </c>
      <c r="G53" s="7" t="s">
        <v>646</v>
      </c>
    </row>
    <row r="54" spans="1:7" x14ac:dyDescent="0.25">
      <c r="A54" s="1" t="s">
        <v>71</v>
      </c>
      <c r="B54" t="s">
        <v>795</v>
      </c>
      <c r="G54" s="7" t="s">
        <v>647</v>
      </c>
    </row>
    <row r="55" spans="1:7" x14ac:dyDescent="0.25">
      <c r="A55" s="1" t="s">
        <v>72</v>
      </c>
      <c r="B55" t="s">
        <v>796</v>
      </c>
      <c r="G55" s="7" t="s">
        <v>648</v>
      </c>
    </row>
    <row r="56" spans="1:7" x14ac:dyDescent="0.25">
      <c r="A56" s="1" t="s">
        <v>73</v>
      </c>
      <c r="B56" t="s">
        <v>797</v>
      </c>
      <c r="G56" s="7" t="s">
        <v>649</v>
      </c>
    </row>
    <row r="57" spans="1:7" x14ac:dyDescent="0.25">
      <c r="A57" s="1" t="s">
        <v>74</v>
      </c>
      <c r="B57" t="s">
        <v>798</v>
      </c>
      <c r="G57" s="7" t="s">
        <v>650</v>
      </c>
    </row>
    <row r="58" spans="1:7" x14ac:dyDescent="0.25">
      <c r="A58" s="1" t="s">
        <v>75</v>
      </c>
      <c r="B58" t="s">
        <v>799</v>
      </c>
      <c r="G58" s="7" t="s">
        <v>651</v>
      </c>
    </row>
    <row r="59" spans="1:7" x14ac:dyDescent="0.25">
      <c r="A59" s="1" t="s">
        <v>76</v>
      </c>
      <c r="B59" t="s">
        <v>800</v>
      </c>
      <c r="G59" s="7" t="s">
        <v>652</v>
      </c>
    </row>
    <row r="60" spans="1:7" x14ac:dyDescent="0.25">
      <c r="A60" s="1" t="s">
        <v>77</v>
      </c>
      <c r="B60" t="s">
        <v>801</v>
      </c>
      <c r="G60" s="7" t="s">
        <v>680</v>
      </c>
    </row>
    <row r="61" spans="1:7" x14ac:dyDescent="0.25">
      <c r="A61" s="1" t="s">
        <v>78</v>
      </c>
      <c r="B61" t="s">
        <v>802</v>
      </c>
      <c r="G61" s="7" t="s">
        <v>653</v>
      </c>
    </row>
    <row r="62" spans="1:7" x14ac:dyDescent="0.25">
      <c r="A62" s="1" t="s">
        <v>79</v>
      </c>
      <c r="B62" t="s">
        <v>803</v>
      </c>
      <c r="G62" s="7" t="s">
        <v>654</v>
      </c>
    </row>
    <row r="63" spans="1:7" x14ac:dyDescent="0.25">
      <c r="A63" s="1" t="s">
        <v>80</v>
      </c>
      <c r="B63" t="s">
        <v>804</v>
      </c>
      <c r="G63" s="7" t="s">
        <v>655</v>
      </c>
    </row>
    <row r="64" spans="1:7" x14ac:dyDescent="0.25">
      <c r="A64" s="1" t="s">
        <v>81</v>
      </c>
      <c r="B64" t="s">
        <v>805</v>
      </c>
      <c r="G64" s="7" t="s">
        <v>656</v>
      </c>
    </row>
    <row r="65" spans="1:7" x14ac:dyDescent="0.25">
      <c r="A65" s="1" t="s">
        <v>82</v>
      </c>
      <c r="B65" t="s">
        <v>806</v>
      </c>
      <c r="G65" s="7" t="s">
        <v>657</v>
      </c>
    </row>
    <row r="66" spans="1:7" x14ac:dyDescent="0.25">
      <c r="A66" s="1" t="s">
        <v>83</v>
      </c>
      <c r="B66" t="s">
        <v>807</v>
      </c>
      <c r="G66" s="7" t="s">
        <v>658</v>
      </c>
    </row>
    <row r="67" spans="1:7" x14ac:dyDescent="0.25">
      <c r="A67" s="1" t="s">
        <v>84</v>
      </c>
      <c r="B67" t="s">
        <v>808</v>
      </c>
      <c r="G67" s="7" t="s">
        <v>659</v>
      </c>
    </row>
    <row r="68" spans="1:7" x14ac:dyDescent="0.25">
      <c r="A68" s="1" t="s">
        <v>85</v>
      </c>
      <c r="B68" t="s">
        <v>809</v>
      </c>
      <c r="G68" s="7" t="s">
        <v>660</v>
      </c>
    </row>
    <row r="69" spans="1:7" x14ac:dyDescent="0.25">
      <c r="A69" s="1" t="s">
        <v>86</v>
      </c>
      <c r="B69" t="s">
        <v>810</v>
      </c>
      <c r="G69" s="7" t="s">
        <v>661</v>
      </c>
    </row>
    <row r="70" spans="1:7" x14ac:dyDescent="0.25">
      <c r="A70" s="1" t="s">
        <v>87</v>
      </c>
      <c r="B70" t="s">
        <v>811</v>
      </c>
      <c r="G70" s="7" t="s">
        <v>662</v>
      </c>
    </row>
    <row r="71" spans="1:7" x14ac:dyDescent="0.25">
      <c r="A71" s="1" t="s">
        <v>88</v>
      </c>
      <c r="B71" t="s">
        <v>812</v>
      </c>
      <c r="G71" s="7" t="s">
        <v>663</v>
      </c>
    </row>
    <row r="72" spans="1:7" x14ac:dyDescent="0.25">
      <c r="A72" s="1" t="s">
        <v>89</v>
      </c>
      <c r="B72" t="s">
        <v>813</v>
      </c>
      <c r="G72" s="7" t="s">
        <v>664</v>
      </c>
    </row>
    <row r="73" spans="1:7" x14ac:dyDescent="0.25">
      <c r="A73" s="1" t="s">
        <v>90</v>
      </c>
      <c r="B73" t="s">
        <v>814</v>
      </c>
      <c r="G73" s="7" t="s">
        <v>665</v>
      </c>
    </row>
    <row r="74" spans="1:7" x14ac:dyDescent="0.25">
      <c r="A74" s="1" t="s">
        <v>91</v>
      </c>
      <c r="B74" t="s">
        <v>815</v>
      </c>
      <c r="G74" s="7" t="s">
        <v>666</v>
      </c>
    </row>
    <row r="75" spans="1:7" x14ac:dyDescent="0.25">
      <c r="A75" s="1" t="s">
        <v>92</v>
      </c>
      <c r="B75" t="s">
        <v>816</v>
      </c>
      <c r="G75" s="7" t="s">
        <v>667</v>
      </c>
    </row>
    <row r="76" spans="1:7" x14ac:dyDescent="0.25">
      <c r="A76" s="1" t="s">
        <v>93</v>
      </c>
      <c r="B76" t="s">
        <v>817</v>
      </c>
      <c r="G76" s="7" t="s">
        <v>668</v>
      </c>
    </row>
    <row r="77" spans="1:7" x14ac:dyDescent="0.25">
      <c r="A77" s="1" t="s">
        <v>94</v>
      </c>
      <c r="B77" t="s">
        <v>818</v>
      </c>
      <c r="G77" s="7" t="s">
        <v>669</v>
      </c>
    </row>
    <row r="78" spans="1:7" x14ac:dyDescent="0.25">
      <c r="A78" s="1" t="s">
        <v>95</v>
      </c>
      <c r="B78" t="s">
        <v>819</v>
      </c>
      <c r="G78" s="7" t="s">
        <v>670</v>
      </c>
    </row>
    <row r="79" spans="1:7" x14ac:dyDescent="0.25">
      <c r="A79" s="1" t="s">
        <v>96</v>
      </c>
      <c r="B79" t="s">
        <v>820</v>
      </c>
      <c r="G79" s="7" t="s">
        <v>671</v>
      </c>
    </row>
    <row r="80" spans="1:7" x14ac:dyDescent="0.25">
      <c r="A80" s="1" t="s">
        <v>97</v>
      </c>
      <c r="B80" t="s">
        <v>821</v>
      </c>
      <c r="G80" s="7" t="s">
        <v>672</v>
      </c>
    </row>
    <row r="81" spans="1:7" x14ac:dyDescent="0.25">
      <c r="A81" s="1" t="s">
        <v>98</v>
      </c>
      <c r="B81" t="s">
        <v>822</v>
      </c>
      <c r="G81" s="7" t="s">
        <v>673</v>
      </c>
    </row>
    <row r="82" spans="1:7" x14ac:dyDescent="0.25">
      <c r="A82" s="1" t="s">
        <v>99</v>
      </c>
      <c r="B82" t="s">
        <v>823</v>
      </c>
      <c r="G82" s="7" t="s">
        <v>674</v>
      </c>
    </row>
    <row r="83" spans="1:7" x14ac:dyDescent="0.25">
      <c r="A83" s="1" t="s">
        <v>100</v>
      </c>
      <c r="B83" t="s">
        <v>824</v>
      </c>
      <c r="G83" s="7" t="s">
        <v>675</v>
      </c>
    </row>
    <row r="84" spans="1:7" x14ac:dyDescent="0.25">
      <c r="A84" s="1" t="s">
        <v>101</v>
      </c>
      <c r="B84" t="s">
        <v>825</v>
      </c>
      <c r="G84" s="7" t="s">
        <v>679</v>
      </c>
    </row>
    <row r="85" spans="1:7" x14ac:dyDescent="0.25">
      <c r="A85" s="1" t="s">
        <v>102</v>
      </c>
      <c r="B85" t="s">
        <v>826</v>
      </c>
      <c r="G85" s="7" t="s">
        <v>676</v>
      </c>
    </row>
    <row r="86" spans="1:7" x14ac:dyDescent="0.25">
      <c r="A86" s="1" t="s">
        <v>103</v>
      </c>
      <c r="B86" t="s">
        <v>827</v>
      </c>
      <c r="G86" s="7"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2023-11-25T02:24:45Z</dcterms:modified>
</cp:coreProperties>
</file>